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DISCO_RESPALDO\volume(sda1)\DOCUMENTOS MAXITEL\INFORMES\"/>
    </mc:Choice>
  </mc:AlternateContent>
  <xr:revisionPtr revIDLastSave="0" documentId="13_ncr:1_{6F72CE09-E1B6-47F0-8677-B5F9F9D805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4" r:id="rId1"/>
  </sheets>
  <definedNames>
    <definedName name="_xlnm._FilterDatabase" localSheetId="0" hidden="1">DATA!$A$6:$J$107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4" l="1"/>
  <c r="I52" i="4"/>
  <c r="I51" i="4"/>
  <c r="I50" i="4"/>
  <c r="I49" i="4"/>
  <c r="I48" i="4"/>
  <c r="I47" i="4"/>
  <c r="I44" i="4"/>
  <c r="I43" i="4"/>
  <c r="I41" i="4"/>
  <c r="I40" i="4"/>
  <c r="I39" i="4"/>
  <c r="I38" i="4"/>
  <c r="I37" i="4"/>
  <c r="I36" i="4"/>
  <c r="I29" i="4"/>
  <c r="I28" i="4"/>
  <c r="I27" i="4"/>
  <c r="I24" i="4"/>
  <c r="I23" i="4"/>
  <c r="I22" i="4"/>
  <c r="I21" i="4"/>
  <c r="I17" i="4"/>
  <c r="I16" i="4"/>
  <c r="I15" i="4"/>
  <c r="I12" i="4"/>
  <c r="I11" i="4"/>
  <c r="L35" i="4" l="1"/>
  <c r="N35" i="4" s="1"/>
  <c r="L7" i="4"/>
  <c r="N7" i="4" s="1"/>
  <c r="M35" i="4" l="1"/>
  <c r="O35" i="4" s="1"/>
  <c r="M7" i="4"/>
  <c r="O7" i="4" s="1"/>
  <c r="L107" i="4" l="1"/>
  <c r="L106" i="4"/>
  <c r="N106" i="4" s="1"/>
  <c r="L105" i="4"/>
  <c r="N105" i="4" s="1"/>
  <c r="L104" i="4"/>
  <c r="N104" i="4" s="1"/>
  <c r="L103" i="4"/>
  <c r="N103" i="4" s="1"/>
  <c r="L102" i="4"/>
  <c r="N102" i="4" s="1"/>
  <c r="L101" i="4"/>
  <c r="N101" i="4" s="1"/>
  <c r="L100" i="4"/>
  <c r="N100" i="4" s="1"/>
  <c r="L93" i="4"/>
  <c r="N93" i="4" s="1"/>
  <c r="L91" i="4"/>
  <c r="N91" i="4" s="1"/>
  <c r="L89" i="4"/>
  <c r="N89" i="4" s="1"/>
  <c r="L88" i="4"/>
  <c r="N88" i="4" s="1"/>
  <c r="L84" i="4"/>
  <c r="N84" i="4" s="1"/>
  <c r="L81" i="4"/>
  <c r="N81" i="4" s="1"/>
  <c r="L79" i="4"/>
  <c r="N79" i="4" s="1"/>
  <c r="L77" i="4"/>
  <c r="N77" i="4" s="1"/>
  <c r="L76" i="4"/>
  <c r="N76" i="4" s="1"/>
  <c r="L75" i="4"/>
  <c r="N75" i="4" s="1"/>
  <c r="L73" i="4"/>
  <c r="N73" i="4" s="1"/>
  <c r="L66" i="4"/>
  <c r="N66" i="4" s="1"/>
  <c r="L63" i="4"/>
  <c r="N63" i="4" s="1"/>
  <c r="L62" i="4"/>
  <c r="N62" i="4" s="1"/>
  <c r="L58" i="4"/>
  <c r="N58" i="4" s="1"/>
  <c r="L55" i="4"/>
  <c r="N55" i="4" s="1"/>
  <c r="L54" i="4"/>
  <c r="N54" i="4" s="1"/>
  <c r="L53" i="4"/>
  <c r="N53" i="4" s="1"/>
  <c r="L47" i="4"/>
  <c r="N47" i="4" s="1"/>
  <c r="L46" i="4"/>
  <c r="N46" i="4" s="1"/>
  <c r="M46" i="4" l="1"/>
  <c r="O46" i="4" s="1"/>
  <c r="M47" i="4"/>
  <c r="O47" i="4" s="1"/>
  <c r="M53" i="4"/>
  <c r="O53" i="4" s="1"/>
  <c r="M54" i="4"/>
  <c r="O54" i="4" s="1"/>
  <c r="M55" i="4"/>
  <c r="O55" i="4" s="1"/>
  <c r="M58" i="4"/>
  <c r="O58" i="4" s="1"/>
  <c r="M62" i="4"/>
  <c r="O62" i="4" s="1"/>
  <c r="M63" i="4"/>
  <c r="O63" i="4" s="1"/>
  <c r="M66" i="4"/>
  <c r="O66" i="4" s="1"/>
  <c r="M73" i="4"/>
  <c r="O73" i="4" s="1"/>
  <c r="M75" i="4"/>
  <c r="O75" i="4" s="1"/>
  <c r="M76" i="4"/>
  <c r="O76" i="4" s="1"/>
  <c r="M77" i="4"/>
  <c r="O77" i="4" s="1"/>
  <c r="M79" i="4"/>
  <c r="O79" i="4" s="1"/>
  <c r="M81" i="4"/>
  <c r="O81" i="4" s="1"/>
  <c r="M84" i="4"/>
  <c r="O84" i="4" s="1"/>
  <c r="M88" i="4"/>
  <c r="O88" i="4" s="1"/>
  <c r="M89" i="4"/>
  <c r="O89" i="4" s="1"/>
  <c r="M91" i="4"/>
  <c r="O91" i="4" s="1"/>
  <c r="M93" i="4"/>
  <c r="O93" i="4" s="1"/>
  <c r="M100" i="4"/>
  <c r="O100" i="4" s="1"/>
  <c r="M101" i="4"/>
  <c r="O101" i="4" s="1"/>
  <c r="M102" i="4"/>
  <c r="O102" i="4" s="1"/>
  <c r="M103" i="4"/>
  <c r="O103" i="4" s="1"/>
  <c r="M104" i="4"/>
  <c r="O104" i="4" s="1"/>
  <c r="M105" i="4"/>
  <c r="O105" i="4" s="1"/>
  <c r="M106" i="4"/>
  <c r="O106" i="4" s="1"/>
  <c r="M107" i="4"/>
  <c r="L39" i="4"/>
  <c r="N39" i="4" s="1"/>
  <c r="N107" i="4" s="1"/>
  <c r="M39" i="4" l="1"/>
  <c r="O39" i="4" s="1"/>
  <c r="O107" i="4" s="1"/>
</calcChain>
</file>

<file path=xl/sharedStrings.xml><?xml version="1.0" encoding="utf-8"?>
<sst xmlns="http://schemas.openxmlformats.org/spreadsheetml/2006/main" count="142" uniqueCount="82">
  <si>
    <r>
      <rPr>
        <b/>
        <sz val="11"/>
        <color rgb="FF2A2A2A"/>
        <rFont val="Tahoma"/>
        <family val="2"/>
      </rPr>
      <t>INFORME DE HORAS EXTRAS PERSONAL TECNICO</t>
    </r>
  </si>
  <si>
    <r>
      <rPr>
        <sz val="11"/>
        <rFont val="Lucida Sans Unicode"/>
        <family val="2"/>
      </rPr>
      <t xml:space="preserve">Lic Melissa Moran
</t>
    </r>
    <r>
      <rPr>
        <sz val="10"/>
        <color rgb="FF2A2A2A"/>
        <rFont val="Lucida Sans Unicode"/>
        <family val="2"/>
      </rPr>
      <t xml:space="preserve">TALENTO HUMANO
</t>
    </r>
    <r>
      <rPr>
        <u/>
        <sz val="11"/>
        <color rgb="FF2A2A2A"/>
        <rFont val="Lucida Sans Unicode"/>
        <family val="2"/>
      </rPr>
      <t>Corporación Turbonet S.A.                                                                            </t>
    </r>
  </si>
  <si>
    <r>
      <rPr>
        <b/>
        <sz val="10"/>
        <rFont val="Calibri"/>
        <family val="1"/>
      </rPr>
      <t>FECHA</t>
    </r>
  </si>
  <si>
    <t>HORA SALIDA</t>
  </si>
  <si>
    <t>HORA SALIDA 2</t>
  </si>
  <si>
    <t>HORAS EXTRAS</t>
  </si>
  <si>
    <r>
      <rPr>
        <b/>
        <sz val="10"/>
        <rFont val="Calibri"/>
        <family val="1"/>
      </rPr>
      <t>GESTIÓN</t>
    </r>
  </si>
  <si>
    <r>
      <rPr>
        <b/>
        <sz val="10"/>
        <rFont val="Calibri"/>
        <family val="1"/>
      </rPr>
      <t>ZONA</t>
    </r>
  </si>
  <si>
    <t>TÉCNICOS</t>
  </si>
  <si>
    <t>N° HORAS SUP. 50%</t>
  </si>
  <si>
    <t>N° HORAS EXT. 100%</t>
  </si>
  <si>
    <t>Valor por hora</t>
  </si>
  <si>
    <t>COSTO HORAS SUP. 50%</t>
  </si>
  <si>
    <t>HORAS SUPLEMETARIAS 50%</t>
  </si>
  <si>
    <t>HORAS EXTRAORDINARIAS 100%</t>
  </si>
  <si>
    <t>SUELDO</t>
  </si>
  <si>
    <t>COSTO HORAS EXT. 100%</t>
  </si>
  <si>
    <t>TOTAL A PAGAR</t>
  </si>
  <si>
    <t>HORA ENTRADA</t>
  </si>
  <si>
    <t>OBSERVACION</t>
  </si>
  <si>
    <t>No registra marcación de salida</t>
  </si>
  <si>
    <t>Madrugadas</t>
  </si>
  <si>
    <t>H.E. despues de la jornada</t>
  </si>
  <si>
    <t>GUARDIA TECNICA DIA DOMINGO</t>
  </si>
  <si>
    <t>lunes, 27 noviembre 2023</t>
  </si>
  <si>
    <t>martes, 28 noviembre 2023</t>
  </si>
  <si>
    <t>miércoles, 29 noviembre 2023</t>
  </si>
  <si>
    <t>jueves, 30 noviembre 2023</t>
  </si>
  <si>
    <t>viernes, 01 diciembre 2023</t>
  </si>
  <si>
    <t>sábado, 02 diciembre 2023</t>
  </si>
  <si>
    <t>domingo, 03 diciembre 2023</t>
  </si>
  <si>
    <t>lunes, 04 diciembre 2023</t>
  </si>
  <si>
    <t>martes, 05 diciembre 2023</t>
  </si>
  <si>
    <t>miércoles, 06 diciembre 2023</t>
  </si>
  <si>
    <t>jueves, 07 diciembre 2023</t>
  </si>
  <si>
    <t>viernes, 08 diciembre 2023</t>
  </si>
  <si>
    <t>sábado, 09 diciembre 2023</t>
  </si>
  <si>
    <t>domingo, 10 diciembre 2023</t>
  </si>
  <si>
    <t>lunes, 11 diciembre 2023</t>
  </si>
  <si>
    <t>martes, 12 diciembre 2023</t>
  </si>
  <si>
    <t>miércoles, 13 diciembre 2023</t>
  </si>
  <si>
    <t>jueves, 14 diciembre 2023</t>
  </si>
  <si>
    <t>viernes, 15 diciembre 2023</t>
  </si>
  <si>
    <t>sábado, 16 diciembre 2023</t>
  </si>
  <si>
    <t>domingo, 17 diciembre 2023</t>
  </si>
  <si>
    <t>lunes, 18 diciembre 2023</t>
  </si>
  <si>
    <t>martes, 19 diciembre 2023</t>
  </si>
  <si>
    <t>miércoles, 20 diciembre 2023</t>
  </si>
  <si>
    <t>jueves, 21 diciembre 2023</t>
  </si>
  <si>
    <t>viernes, 22 diciembre 2023</t>
  </si>
  <si>
    <t>sábado, 23 diciembre 2023</t>
  </si>
  <si>
    <t>domingo, 24 diciembre 2023</t>
  </si>
  <si>
    <t>lunes, 25 diciembre 2023</t>
  </si>
  <si>
    <t>Reporte de horas extraordinarias en el área de proyectos detalladas por día con las asignaciones al personal correspondiente en Vinces - Baba - Jujan -
Tres postes y San juan en el mes de diciembre del 2023</t>
  </si>
  <si>
    <t>Diego Wladimir Arias Diaz</t>
  </si>
  <si>
    <t>Victor Rafael Leal Yeguez</t>
  </si>
  <si>
    <t>Carlos Julio Mora Tamayo</t>
  </si>
  <si>
    <t>Aurelio Arturo Torres Sánchez</t>
  </si>
  <si>
    <t>Vinces, 25 de diciembre de 2023</t>
  </si>
  <si>
    <t>Jorge Stiven Alava Chavez</t>
  </si>
  <si>
    <t>Edgar Joan Montes Zambrano</t>
  </si>
  <si>
    <t>José Antonio Naranjo Vera</t>
  </si>
  <si>
    <t>Tyrone  Leonel Naranjo Vera</t>
  </si>
  <si>
    <t>Cristhian Joffre Valenzuela Junco</t>
  </si>
  <si>
    <t>TENDIDO DE FIBRA ADSS Y REPARACION DE PORTA BOBINA</t>
  </si>
  <si>
    <t>HABILITACION DE PON EN BABA, SECTOR CONCEPCION</t>
  </si>
  <si>
    <t>REPARACION DE CAJA NAP EN VINCES, SECTOR NICARAGUA Y ETIQUETADO DE FIBRA EN BABA</t>
  </si>
  <si>
    <t>Juan Manuel Montece Morales</t>
  </si>
  <si>
    <t>CAMBIO DE NODO EN BABA</t>
  </si>
  <si>
    <t>REPARACION EN EL  RCTO SAN JOSE DE LA ISLA Y REPARACION DE FIBRA EN EL RCTO PORVENIR DE BABA</t>
  </si>
  <si>
    <t>HABILITACION DE CAJA NAP EN EL SECGTOR EL PORVENIR</t>
  </si>
  <si>
    <t>INSTALACIONES EN SAN JUAN. ZONAS PELIGROSAS</t>
  </si>
  <si>
    <t>HABILITACION DE PUNTO ELECTRICO EN SAN JUAN E INSTALACION DE LETRERO</t>
  </si>
  <si>
    <t>REPARACION DE PON CAIDO EN EL SECTOR LAS BALSAS, VINCES</t>
  </si>
  <si>
    <t>REPARACION DE CAJA NAP ATENUADA EN EL SECTOR TINOCO</t>
  </si>
  <si>
    <t>REPARACION DE CORTE DE FIBRA</t>
  </si>
  <si>
    <t>RESOLUCION DE CORTE DEL CLIENTE TORRES SELENA</t>
  </si>
  <si>
    <t>RESOLUCION DE SOPORTE DE CLIENTE MAYORGA JOSE</t>
  </si>
  <si>
    <t>ACTIVACION DE CLIENTE REINA KEIKO Y AYUDA A LOS COMPAÑEROD DE PROYECTOS EN LA INSTALACION DE UN POSTE )TUBO)</t>
  </si>
  <si>
    <t>RESOLUCION DE SOPORTE DE CLIENTE RODRIGUEZ CARLOS</t>
  </si>
  <si>
    <t>RESOLUCION DE SOPORTE DE CLIENTE GONZALEZ HAMILTON</t>
  </si>
  <si>
    <t>RESOLUCION DE CORTE DEL CLIENTE MOYANO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</si>
</sst>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[$-F400]h:mm:ss\ AM/PM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name val="Lucida Sans Unicode"/>
      <family val="2"/>
    </font>
    <font>
      <sz val="11"/>
      <color rgb="FF2A2A2A"/>
      <name val="Lucida Sans Unicode"/>
      <family val="2"/>
    </font>
    <font>
      <b/>
      <sz val="11"/>
      <name val="Tahoma"/>
      <family val="2"/>
    </font>
    <font>
      <b/>
      <sz val="11"/>
      <color rgb="FF2A2A2A"/>
      <name val="Tahoma"/>
      <family val="2"/>
    </font>
    <font>
      <sz val="10"/>
      <color rgb="FF2A2A2A"/>
      <name val="Lucida Sans Unicode"/>
      <family val="2"/>
    </font>
    <font>
      <u/>
      <sz val="11"/>
      <color rgb="FF2A2A2A"/>
      <name val="Lucida Sans Unicode"/>
      <family val="2"/>
    </font>
    <font>
      <b/>
      <sz val="10"/>
      <name val="Calibri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2C74B5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3" borderId="16" applyNumberFormat="0" applyAlignment="0" applyProtection="0"/>
  </cellStyleXfs>
  <cellXfs count="159">
    <xf numFmtId="0" fontId="0" fillId="0" borderId="0" xfId="0"/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44" fontId="1" fillId="0" borderId="0" xfId="0" applyNumberFormat="1" applyFont="1" applyAlignment="1">
      <alignment vertical="top" wrapText="1"/>
    </xf>
    <xf numFmtId="44" fontId="3" fillId="0" borderId="0" xfId="0" applyNumberFormat="1" applyFont="1" applyAlignment="1">
      <alignment vertical="top" wrapText="1"/>
    </xf>
    <xf numFmtId="44" fontId="0" fillId="0" borderId="0" xfId="0" applyNumberFormat="1" applyAlignment="1">
      <alignment vertical="top" wrapText="1"/>
    </xf>
    <xf numFmtId="44" fontId="0" fillId="0" borderId="0" xfId="0" applyNumberFormat="1" applyAlignment="1">
      <alignment horizontal="left" vertical="top"/>
    </xf>
    <xf numFmtId="44" fontId="7" fillId="2" borderId="8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0" xfId="0" applyAlignment="1">
      <alignment horizontal="center" vertical="top"/>
    </xf>
    <xf numFmtId="44" fontId="7" fillId="2" borderId="9" xfId="0" applyNumberFormat="1" applyFont="1" applyFill="1" applyBorder="1" applyAlignment="1">
      <alignment horizontal="center" vertical="center" wrapText="1"/>
    </xf>
    <xf numFmtId="44" fontId="7" fillId="2" borderId="10" xfId="0" applyNumberFormat="1" applyFont="1" applyFill="1" applyBorder="1" applyAlignment="1">
      <alignment horizontal="center" vertical="center" wrapText="1"/>
    </xf>
    <xf numFmtId="44" fontId="7" fillId="2" borderId="1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4" fontId="7" fillId="2" borderId="1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7" fillId="2" borderId="1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164" fontId="15" fillId="2" borderId="17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left" vertical="center"/>
    </xf>
    <xf numFmtId="44" fontId="0" fillId="0" borderId="19" xfId="0" applyNumberForma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19" xfId="1" applyNumberFormat="1" applyFon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 wrapText="1"/>
    </xf>
    <xf numFmtId="46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4" fontId="0" fillId="5" borderId="2" xfId="0" applyNumberForma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5" borderId="2" xfId="1" applyNumberFormat="1" applyFon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 wrapText="1"/>
    </xf>
    <xf numFmtId="46" fontId="0" fillId="5" borderId="2" xfId="0" applyNumberFormat="1" applyFill="1" applyBorder="1" applyAlignment="1">
      <alignment horizontal="center" vertical="center" wrapText="1"/>
    </xf>
    <xf numFmtId="44" fontId="0" fillId="5" borderId="3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165" fontId="0" fillId="0" borderId="20" xfId="0" applyNumberFormat="1" applyBorder="1" applyAlignment="1">
      <alignment horizontal="center" vertical="top"/>
    </xf>
    <xf numFmtId="165" fontId="0" fillId="0" borderId="21" xfId="0" applyNumberFormat="1" applyBorder="1" applyAlignment="1">
      <alignment horizontal="center" vertical="top"/>
    </xf>
    <xf numFmtId="164" fontId="0" fillId="0" borderId="20" xfId="0" applyNumberFormat="1" applyBorder="1" applyAlignment="1">
      <alignment horizontal="center" vertical="top"/>
    </xf>
    <xf numFmtId="164" fontId="0" fillId="0" borderId="21" xfId="0" applyNumberFormat="1" applyBorder="1" applyAlignment="1">
      <alignment horizontal="center" vertical="top"/>
    </xf>
    <xf numFmtId="0" fontId="0" fillId="4" borderId="4" xfId="0" applyFill="1" applyBorder="1" applyAlignment="1">
      <alignment horizontal="left" vertical="center"/>
    </xf>
    <xf numFmtId="44" fontId="0" fillId="4" borderId="5" xfId="0" applyNumberForma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65" fontId="0" fillId="4" borderId="19" xfId="0" applyNumberFormat="1" applyFill="1" applyBorder="1" applyAlignment="1">
      <alignment horizontal="right"/>
    </xf>
    <xf numFmtId="164" fontId="0" fillId="4" borderId="5" xfId="1" applyNumberFormat="1" applyFon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 wrapText="1"/>
    </xf>
    <xf numFmtId="46" fontId="0" fillId="4" borderId="5" xfId="0" applyNumberForma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44" fontId="0" fillId="4" borderId="6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44" fontId="0" fillId="4" borderId="19" xfId="0" applyNumberForma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164" fontId="0" fillId="4" borderId="19" xfId="1" applyNumberFormat="1" applyFont="1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 wrapText="1"/>
    </xf>
    <xf numFmtId="46" fontId="0" fillId="4" borderId="19" xfId="0" applyNumberForma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44" fontId="0" fillId="4" borderId="23" xfId="0" applyNumberFormat="1" applyFill="1" applyBorder="1" applyAlignment="1">
      <alignment horizontal="center" vertical="center"/>
    </xf>
    <xf numFmtId="44" fontId="0" fillId="4" borderId="2" xfId="0" applyNumberForma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65" fontId="0" fillId="4" borderId="19" xfId="0" applyNumberFormat="1" applyFill="1" applyBorder="1"/>
    <xf numFmtId="164" fontId="0" fillId="4" borderId="2" xfId="1" applyNumberFormat="1" applyFon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 wrapText="1"/>
    </xf>
    <xf numFmtId="46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44" fontId="0" fillId="4" borderId="3" xfId="0" applyNumberForma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165" fontId="11" fillId="4" borderId="2" xfId="1" applyNumberFormat="1" applyFont="1" applyFill="1" applyBorder="1"/>
    <xf numFmtId="0" fontId="13" fillId="4" borderId="12" xfId="0" applyFont="1" applyFill="1" applyBorder="1" applyAlignment="1">
      <alignment horizontal="left" vertical="center"/>
    </xf>
    <xf numFmtId="44" fontId="13" fillId="4" borderId="13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65" fontId="13" fillId="4" borderId="13" xfId="0" applyNumberFormat="1" applyFon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13" fillId="4" borderId="13" xfId="0" applyNumberFormat="1" applyFont="1" applyFill="1" applyBorder="1" applyAlignment="1">
      <alignment horizontal="center" vertical="center" wrapText="1"/>
    </xf>
    <xf numFmtId="46" fontId="13" fillId="4" borderId="13" xfId="0" applyNumberFormat="1" applyFont="1" applyFill="1" applyBorder="1" applyAlignment="1">
      <alignment horizontal="center" vertical="center" wrapText="1"/>
    </xf>
    <xf numFmtId="4" fontId="13" fillId="4" borderId="13" xfId="0" applyNumberFormat="1" applyFont="1" applyFill="1" applyBorder="1" applyAlignment="1">
      <alignment horizontal="center" vertical="center"/>
    </xf>
    <xf numFmtId="44" fontId="12" fillId="4" borderId="13" xfId="0" applyNumberFormat="1" applyFont="1" applyFill="1" applyBorder="1" applyAlignment="1">
      <alignment horizontal="center" vertical="center"/>
    </xf>
    <xf numFmtId="44" fontId="12" fillId="4" borderId="14" xfId="0" applyNumberFormat="1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165" fontId="7" fillId="2" borderId="2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left" vertical="top"/>
    </xf>
    <xf numFmtId="44" fontId="0" fillId="5" borderId="19" xfId="0" applyNumberForma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" xfId="0" applyFill="1" applyBorder="1"/>
    <xf numFmtId="164" fontId="0" fillId="5" borderId="19" xfId="1" applyNumberFormat="1" applyFont="1" applyFill="1" applyBorder="1" applyAlignment="1">
      <alignment horizontal="center" vertical="center"/>
    </xf>
    <xf numFmtId="164" fontId="0" fillId="5" borderId="19" xfId="0" applyNumberFormat="1" applyFill="1" applyBorder="1" applyAlignment="1">
      <alignment horizontal="center" vertical="center" wrapText="1"/>
    </xf>
    <xf numFmtId="46" fontId="0" fillId="5" borderId="19" xfId="0" applyNumberForma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44" fontId="0" fillId="5" borderId="23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22" xfId="0" applyFill="1" applyBorder="1" applyAlignment="1">
      <alignment horizontal="left" vertical="center"/>
    </xf>
    <xf numFmtId="44" fontId="0" fillId="6" borderId="19" xfId="0" applyNumberForma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left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" xfId="0" applyFill="1" applyBorder="1"/>
    <xf numFmtId="164" fontId="0" fillId="6" borderId="19" xfId="1" applyNumberFormat="1" applyFont="1" applyFill="1" applyBorder="1" applyAlignment="1">
      <alignment horizontal="center" vertical="center"/>
    </xf>
    <xf numFmtId="164" fontId="0" fillId="6" borderId="19" xfId="0" applyNumberFormat="1" applyFill="1" applyBorder="1" applyAlignment="1">
      <alignment horizontal="center" vertical="center" wrapText="1"/>
    </xf>
    <xf numFmtId="46" fontId="0" fillId="6" borderId="19" xfId="0" applyNumberForma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44" fontId="0" fillId="6" borderId="23" xfId="0" applyNumberForma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7" borderId="22" xfId="0" applyFill="1" applyBorder="1" applyAlignment="1">
      <alignment horizontal="left" vertical="center"/>
    </xf>
    <xf numFmtId="44" fontId="0" fillId="7" borderId="19" xfId="0" applyNumberForma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left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" xfId="0" applyFill="1" applyBorder="1"/>
    <xf numFmtId="164" fontId="0" fillId="7" borderId="19" xfId="1" applyNumberFormat="1" applyFon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 wrapText="1"/>
    </xf>
    <xf numFmtId="46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/>
    </xf>
    <xf numFmtId="44" fontId="0" fillId="7" borderId="23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0" fillId="7" borderId="1" xfId="0" applyFill="1" applyBorder="1" applyAlignment="1">
      <alignment horizontal="left" vertical="center"/>
    </xf>
    <xf numFmtId="4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164" fontId="0" fillId="6" borderId="2" xfId="1" applyNumberFormat="1" applyFon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 wrapText="1"/>
    </xf>
    <xf numFmtId="46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44" fontId="0" fillId="6" borderId="3" xfId="0" applyNumberFormat="1" applyFill="1" applyBorder="1" applyAlignment="1">
      <alignment horizontal="center" vertical="center"/>
    </xf>
    <xf numFmtId="44" fontId="0" fillId="7" borderId="2" xfId="0" applyNumberForma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164" fontId="0" fillId="7" borderId="2" xfId="1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 wrapText="1"/>
    </xf>
    <xf numFmtId="46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44" fontId="0" fillId="7" borderId="3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5"/>
  <sheetViews>
    <sheetView tabSelected="1" workbookViewId="0">
      <pane ySplit="5" topLeftCell="A6" activePane="bottomLeft" state="frozen"/>
      <selection pane="bottomLeft" activeCell="C44" sqref="C44"/>
    </sheetView>
  </sheetViews>
  <sheetFormatPr baseColWidth="10" defaultRowHeight="14.4" x14ac:dyDescent="0.3"/>
  <cols>
    <col min="1" max="1" width="37.6640625" style="30" customWidth="1"/>
    <col min="2" max="2" width="12.5546875" style="16" hidden="1" customWidth="1"/>
    <col min="3" max="3" width="39.5546875" style="36" customWidth="1"/>
    <col min="4" max="4" width="11.5546875" hidden="1" customWidth="1"/>
    <col min="5" max="5" width="32.88671875" style="21" customWidth="1"/>
    <col min="6" max="6" width="13.109375" style="32" customWidth="1"/>
    <col min="7" max="8" width="11.5546875" style="9"/>
    <col min="16" max="16" width="28.44140625" customWidth="1"/>
  </cols>
  <sheetData>
    <row r="1" spans="1:16" x14ac:dyDescent="0.3">
      <c r="A1" s="26" t="s">
        <v>58</v>
      </c>
      <c r="B1" s="11"/>
      <c r="C1" s="33"/>
      <c r="D1" s="5"/>
      <c r="G1" s="6"/>
      <c r="H1" s="6"/>
      <c r="I1" s="5"/>
      <c r="J1" s="5"/>
    </row>
    <row r="2" spans="1:16" x14ac:dyDescent="0.3">
      <c r="A2" s="27" t="s">
        <v>0</v>
      </c>
      <c r="B2" s="12"/>
      <c r="C2" s="34"/>
      <c r="D2" s="4"/>
      <c r="G2" s="7"/>
      <c r="H2" s="7"/>
      <c r="I2" s="4"/>
      <c r="J2" s="4"/>
    </row>
    <row r="3" spans="1:16" ht="68.400000000000006" x14ac:dyDescent="0.3">
      <c r="A3" s="28" t="s">
        <v>1</v>
      </c>
      <c r="B3" s="13"/>
      <c r="C3" s="35"/>
      <c r="D3" s="3"/>
      <c r="G3" s="8"/>
      <c r="H3" s="8"/>
      <c r="I3" s="3"/>
      <c r="J3" s="3"/>
    </row>
    <row r="4" spans="1:16" ht="15.6" customHeight="1" thickBot="1" x14ac:dyDescent="0.35">
      <c r="A4" s="103" t="s">
        <v>53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6" ht="15" thickBot="1" x14ac:dyDescent="0.35">
      <c r="A5" s="2"/>
      <c r="B5" s="14"/>
      <c r="C5" s="17"/>
      <c r="D5" s="2"/>
      <c r="E5" s="1"/>
      <c r="F5" s="54" t="s">
        <v>21</v>
      </c>
      <c r="G5" s="55"/>
      <c r="H5" s="56" t="s">
        <v>22</v>
      </c>
      <c r="I5" s="57"/>
      <c r="J5" s="2"/>
      <c r="M5">
        <v>1.5</v>
      </c>
      <c r="N5">
        <v>2</v>
      </c>
    </row>
    <row r="6" spans="1:16" ht="42" thickBot="1" x14ac:dyDescent="0.35">
      <c r="A6" s="15" t="s">
        <v>8</v>
      </c>
      <c r="B6" s="18" t="s">
        <v>15</v>
      </c>
      <c r="C6" s="19" t="s">
        <v>6</v>
      </c>
      <c r="D6" s="15" t="s">
        <v>7</v>
      </c>
      <c r="E6" s="101" t="s">
        <v>2</v>
      </c>
      <c r="F6" s="31" t="s">
        <v>18</v>
      </c>
      <c r="G6" s="22" t="s">
        <v>3</v>
      </c>
      <c r="H6" s="19" t="s">
        <v>4</v>
      </c>
      <c r="I6" s="19" t="s">
        <v>5</v>
      </c>
      <c r="J6" s="19" t="s">
        <v>9</v>
      </c>
      <c r="K6" s="19" t="s">
        <v>10</v>
      </c>
      <c r="L6" s="19" t="s">
        <v>11</v>
      </c>
      <c r="M6" s="19" t="s">
        <v>12</v>
      </c>
      <c r="N6" s="20" t="s">
        <v>16</v>
      </c>
      <c r="O6" s="20" t="s">
        <v>17</v>
      </c>
      <c r="P6" s="24" t="s">
        <v>19</v>
      </c>
    </row>
    <row r="7" spans="1:16" ht="25.35" customHeight="1" x14ac:dyDescent="0.3">
      <c r="A7" s="58"/>
      <c r="B7" s="59"/>
      <c r="C7" s="60"/>
      <c r="D7" s="61"/>
      <c r="E7" s="102" t="s">
        <v>24</v>
      </c>
      <c r="F7" s="63"/>
      <c r="G7" s="64"/>
      <c r="H7" s="64"/>
      <c r="I7" s="65"/>
      <c r="J7" s="66"/>
      <c r="K7" s="66"/>
      <c r="L7" s="59">
        <f>(B7/8/30)</f>
        <v>0</v>
      </c>
      <c r="M7" s="59">
        <f>+(J7*L7)*$M$5</f>
        <v>0</v>
      </c>
      <c r="N7" s="59">
        <f>+(K7*L7)*$N$5</f>
        <v>0</v>
      </c>
      <c r="O7" s="67">
        <f>+M7+N7</f>
        <v>0</v>
      </c>
      <c r="P7" s="68"/>
    </row>
    <row r="8" spans="1:16" ht="25.35" customHeight="1" x14ac:dyDescent="0.3">
      <c r="A8" s="69"/>
      <c r="B8" s="70"/>
      <c r="C8" s="71"/>
      <c r="D8" s="72"/>
      <c r="E8" s="102" t="s">
        <v>25</v>
      </c>
      <c r="F8" s="73"/>
      <c r="G8" s="74"/>
      <c r="H8" s="74"/>
      <c r="I8" s="75"/>
      <c r="J8" s="76"/>
      <c r="K8" s="76"/>
      <c r="L8" s="70"/>
      <c r="M8" s="70"/>
      <c r="N8" s="70"/>
      <c r="O8" s="77"/>
      <c r="P8" s="68"/>
    </row>
    <row r="9" spans="1:16" ht="25.35" customHeight="1" x14ac:dyDescent="0.3">
      <c r="A9" s="37"/>
      <c r="B9" s="38"/>
      <c r="C9" s="39"/>
      <c r="D9" s="40"/>
      <c r="E9" s="102" t="s">
        <v>26</v>
      </c>
      <c r="F9" s="41"/>
      <c r="G9" s="42"/>
      <c r="H9" s="42"/>
      <c r="I9" s="43"/>
      <c r="J9" s="44"/>
      <c r="K9" s="44"/>
      <c r="L9" s="70"/>
      <c r="M9" s="70"/>
      <c r="N9" s="70"/>
      <c r="O9" s="77"/>
      <c r="P9" s="68"/>
    </row>
    <row r="10" spans="1:16" ht="25.35" customHeight="1" x14ac:dyDescent="0.3">
      <c r="A10" s="37"/>
      <c r="B10" s="38"/>
      <c r="C10" s="39"/>
      <c r="D10" s="40"/>
      <c r="E10" s="102" t="s">
        <v>27</v>
      </c>
      <c r="F10" s="41"/>
      <c r="G10" s="42"/>
      <c r="H10" s="42"/>
      <c r="I10" s="43"/>
      <c r="J10" s="44"/>
      <c r="K10" s="44"/>
      <c r="L10" s="70"/>
      <c r="M10" s="70"/>
      <c r="N10" s="70"/>
      <c r="O10" s="77"/>
      <c r="P10" s="68"/>
    </row>
    <row r="11" spans="1:16" ht="25.35" customHeight="1" x14ac:dyDescent="0.3">
      <c r="A11" s="115" t="s">
        <v>60</v>
      </c>
      <c r="B11" s="116"/>
      <c r="C11" s="117" t="s">
        <v>64</v>
      </c>
      <c r="D11" s="118"/>
      <c r="E11" s="119" t="s">
        <v>28</v>
      </c>
      <c r="F11" s="120">
        <v>0.33333333333333331</v>
      </c>
      <c r="G11" s="121">
        <v>0.70833333333333337</v>
      </c>
      <c r="H11" s="121">
        <v>0.75</v>
      </c>
      <c r="I11" s="122">
        <f>H11-G11</f>
        <v>4.166666666666663E-2</v>
      </c>
      <c r="J11" s="123"/>
      <c r="K11" s="123"/>
      <c r="L11" s="116"/>
      <c r="M11" s="116"/>
      <c r="N11" s="116"/>
      <c r="O11" s="124"/>
      <c r="P11" s="125"/>
    </row>
    <row r="12" spans="1:16" ht="25.35" customHeight="1" x14ac:dyDescent="0.3">
      <c r="A12" s="115" t="s">
        <v>59</v>
      </c>
      <c r="B12" s="116"/>
      <c r="C12" s="117" t="s">
        <v>64</v>
      </c>
      <c r="D12" s="118"/>
      <c r="E12" s="119" t="s">
        <v>28</v>
      </c>
      <c r="F12" s="120">
        <v>0.33333333333333331</v>
      </c>
      <c r="G12" s="121">
        <v>0.70833333333333337</v>
      </c>
      <c r="H12" s="121">
        <v>0.75</v>
      </c>
      <c r="I12" s="122">
        <f>H12-G12</f>
        <v>4.166666666666663E-2</v>
      </c>
      <c r="J12" s="123"/>
      <c r="K12" s="123"/>
      <c r="L12" s="116"/>
      <c r="M12" s="116"/>
      <c r="N12" s="116"/>
      <c r="O12" s="124"/>
      <c r="P12" s="125"/>
    </row>
    <row r="13" spans="1:16" ht="25.35" customHeight="1" x14ac:dyDescent="0.3">
      <c r="A13" s="37"/>
      <c r="B13" s="38"/>
      <c r="C13" s="39"/>
      <c r="D13" s="40"/>
      <c r="E13" s="102" t="s">
        <v>29</v>
      </c>
      <c r="F13" s="41"/>
      <c r="G13" s="42"/>
      <c r="H13" s="42"/>
      <c r="I13" s="43"/>
      <c r="J13" s="44"/>
      <c r="K13" s="44"/>
      <c r="L13" s="70"/>
      <c r="M13" s="70"/>
      <c r="N13" s="70"/>
      <c r="O13" s="77"/>
      <c r="P13" s="68"/>
    </row>
    <row r="14" spans="1:16" ht="25.35" customHeight="1" x14ac:dyDescent="0.3">
      <c r="A14" s="37"/>
      <c r="B14" s="38"/>
      <c r="C14" s="39"/>
      <c r="D14" s="40"/>
      <c r="E14" s="102" t="s">
        <v>30</v>
      </c>
      <c r="F14" s="41"/>
      <c r="G14" s="42"/>
      <c r="H14" s="42"/>
      <c r="I14" s="43"/>
      <c r="J14" s="44"/>
      <c r="K14" s="44"/>
      <c r="L14" s="70"/>
      <c r="M14" s="70"/>
      <c r="N14" s="70"/>
      <c r="O14" s="77"/>
      <c r="P14" s="68"/>
    </row>
    <row r="15" spans="1:16" ht="25.35" customHeight="1" x14ac:dyDescent="0.3">
      <c r="A15" s="126" t="s">
        <v>60</v>
      </c>
      <c r="B15" s="127"/>
      <c r="C15" s="128" t="s">
        <v>65</v>
      </c>
      <c r="D15" s="129"/>
      <c r="E15" s="130" t="s">
        <v>31</v>
      </c>
      <c r="F15" s="131">
        <v>0.33333333333333331</v>
      </c>
      <c r="G15" s="132">
        <v>0.70833333333333337</v>
      </c>
      <c r="H15" s="132">
        <v>0.75</v>
      </c>
      <c r="I15" s="133">
        <f>H15-G15</f>
        <v>4.166666666666663E-2</v>
      </c>
      <c r="J15" s="134"/>
      <c r="K15" s="134"/>
      <c r="L15" s="127"/>
      <c r="M15" s="127"/>
      <c r="N15" s="127"/>
      <c r="O15" s="135"/>
      <c r="P15" s="136"/>
    </row>
    <row r="16" spans="1:16" ht="25.35" customHeight="1" x14ac:dyDescent="0.3">
      <c r="A16" s="126" t="s">
        <v>59</v>
      </c>
      <c r="B16" s="127"/>
      <c r="C16" s="128" t="s">
        <v>65</v>
      </c>
      <c r="D16" s="129"/>
      <c r="E16" s="130" t="s">
        <v>31</v>
      </c>
      <c r="F16" s="131">
        <v>0.33333333333333331</v>
      </c>
      <c r="G16" s="132">
        <v>0.70833333333333337</v>
      </c>
      <c r="H16" s="132">
        <v>0.75</v>
      </c>
      <c r="I16" s="133">
        <f>H16-G16</f>
        <v>4.166666666666663E-2</v>
      </c>
      <c r="J16" s="134"/>
      <c r="K16" s="134"/>
      <c r="L16" s="127"/>
      <c r="M16" s="127"/>
      <c r="N16" s="127"/>
      <c r="O16" s="135"/>
      <c r="P16" s="136"/>
    </row>
    <row r="17" spans="1:16" ht="25.35" customHeight="1" x14ac:dyDescent="0.3">
      <c r="A17" s="115" t="s">
        <v>59</v>
      </c>
      <c r="B17" s="116"/>
      <c r="C17" s="117" t="s">
        <v>72</v>
      </c>
      <c r="D17" s="118"/>
      <c r="E17" s="119" t="s">
        <v>32</v>
      </c>
      <c r="F17" s="120">
        <v>0.33333333333333331</v>
      </c>
      <c r="G17" s="121">
        <v>0.70833333333333337</v>
      </c>
      <c r="H17" s="121">
        <v>0.75</v>
      </c>
      <c r="I17" s="122">
        <f>H17-G17</f>
        <v>4.166666666666663E-2</v>
      </c>
      <c r="J17" s="123"/>
      <c r="K17" s="123"/>
      <c r="L17" s="116"/>
      <c r="M17" s="116"/>
      <c r="N17" s="116"/>
      <c r="O17" s="124"/>
      <c r="P17" s="125"/>
    </row>
    <row r="18" spans="1:16" ht="25.35" customHeight="1" x14ac:dyDescent="0.3">
      <c r="A18" s="69"/>
      <c r="B18" s="70"/>
      <c r="C18" s="71"/>
      <c r="D18" s="72"/>
      <c r="E18" s="102" t="s">
        <v>33</v>
      </c>
      <c r="F18" s="73"/>
      <c r="G18" s="74"/>
      <c r="H18" s="74"/>
      <c r="I18" s="75"/>
      <c r="J18" s="76"/>
      <c r="K18" s="76"/>
      <c r="L18" s="70"/>
      <c r="M18" s="70"/>
      <c r="N18" s="70"/>
      <c r="O18" s="77"/>
      <c r="P18" s="68"/>
    </row>
    <row r="19" spans="1:16" s="138" customFormat="1" ht="25.35" customHeight="1" x14ac:dyDescent="0.3">
      <c r="A19" s="126" t="s">
        <v>57</v>
      </c>
      <c r="B19" s="127"/>
      <c r="C19" s="137" t="s">
        <v>77</v>
      </c>
      <c r="D19" s="129"/>
      <c r="E19" s="130" t="s">
        <v>34</v>
      </c>
      <c r="F19" s="131">
        <v>0.33333333333333331</v>
      </c>
      <c r="G19" s="132">
        <v>0.70833333333333337</v>
      </c>
      <c r="H19" s="132">
        <v>0.75</v>
      </c>
      <c r="I19" s="133"/>
      <c r="J19" s="134"/>
      <c r="K19" s="134"/>
      <c r="L19" s="127"/>
      <c r="M19" s="127"/>
      <c r="N19" s="127"/>
      <c r="O19" s="135"/>
      <c r="P19" s="136"/>
    </row>
    <row r="20" spans="1:16" s="139" customFormat="1" ht="25.35" customHeight="1" x14ac:dyDescent="0.3">
      <c r="A20" s="115" t="s">
        <v>57</v>
      </c>
      <c r="B20" s="116"/>
      <c r="C20" s="117" t="s">
        <v>78</v>
      </c>
      <c r="D20" s="118"/>
      <c r="E20" s="119" t="s">
        <v>35</v>
      </c>
      <c r="F20" s="120">
        <v>0.33333333333333331</v>
      </c>
      <c r="G20" s="121">
        <v>0.70833333333333337</v>
      </c>
      <c r="H20" s="121">
        <v>0.8125</v>
      </c>
      <c r="I20" s="122"/>
      <c r="J20" s="123"/>
      <c r="K20" s="123"/>
      <c r="L20" s="116"/>
      <c r="M20" s="116"/>
      <c r="N20" s="116"/>
      <c r="O20" s="124"/>
      <c r="P20" s="125"/>
    </row>
    <row r="21" spans="1:16" s="138" customFormat="1" ht="25.35" customHeight="1" x14ac:dyDescent="0.3">
      <c r="A21" s="126" t="s">
        <v>60</v>
      </c>
      <c r="B21" s="127"/>
      <c r="C21" s="137" t="s">
        <v>66</v>
      </c>
      <c r="D21" s="129"/>
      <c r="E21" s="130" t="s">
        <v>36</v>
      </c>
      <c r="F21" s="131">
        <v>0.33333333333333331</v>
      </c>
      <c r="G21" s="132">
        <v>0.625</v>
      </c>
      <c r="H21" s="132">
        <v>0.75</v>
      </c>
      <c r="I21" s="133">
        <f>H21-G21</f>
        <v>0.125</v>
      </c>
      <c r="J21" s="134"/>
      <c r="K21" s="134"/>
      <c r="L21" s="127"/>
      <c r="M21" s="127"/>
      <c r="N21" s="127"/>
      <c r="O21" s="135"/>
      <c r="P21" s="136"/>
    </row>
    <row r="22" spans="1:16" s="138" customFormat="1" ht="25.35" customHeight="1" x14ac:dyDescent="0.3">
      <c r="A22" s="126" t="s">
        <v>59</v>
      </c>
      <c r="B22" s="127"/>
      <c r="C22" s="137" t="s">
        <v>66</v>
      </c>
      <c r="D22" s="129"/>
      <c r="E22" s="130" t="s">
        <v>36</v>
      </c>
      <c r="F22" s="131">
        <v>0.33333333333333331</v>
      </c>
      <c r="G22" s="132">
        <v>0.625</v>
      </c>
      <c r="H22" s="132">
        <v>0.75</v>
      </c>
      <c r="I22" s="133">
        <f>H22-G22</f>
        <v>0.125</v>
      </c>
      <c r="J22" s="134"/>
      <c r="K22" s="134"/>
      <c r="L22" s="127"/>
      <c r="M22" s="127"/>
      <c r="N22" s="127"/>
      <c r="O22" s="135"/>
      <c r="P22" s="136"/>
    </row>
    <row r="23" spans="1:16" ht="25.35" customHeight="1" x14ac:dyDescent="0.3">
      <c r="A23" s="52" t="s">
        <v>56</v>
      </c>
      <c r="B23" s="104"/>
      <c r="C23" s="105" t="s">
        <v>23</v>
      </c>
      <c r="D23" s="106"/>
      <c r="E23" s="107" t="s">
        <v>37</v>
      </c>
      <c r="F23" s="108">
        <v>0.39583333333333331</v>
      </c>
      <c r="G23" s="109">
        <v>0.70833333333333337</v>
      </c>
      <c r="H23" s="109"/>
      <c r="I23" s="110">
        <f>G23-F23</f>
        <v>0.31250000000000006</v>
      </c>
      <c r="J23" s="111"/>
      <c r="K23" s="111"/>
      <c r="L23" s="104"/>
      <c r="M23" s="104"/>
      <c r="N23" s="104"/>
      <c r="O23" s="112"/>
      <c r="P23" s="68"/>
    </row>
    <row r="24" spans="1:16" ht="25.35" customHeight="1" x14ac:dyDescent="0.3">
      <c r="A24" s="52" t="s">
        <v>54</v>
      </c>
      <c r="B24" s="104"/>
      <c r="C24" s="105" t="s">
        <v>23</v>
      </c>
      <c r="D24" s="106"/>
      <c r="E24" s="107" t="s">
        <v>37</v>
      </c>
      <c r="F24" s="108">
        <v>0.375</v>
      </c>
      <c r="G24" s="109">
        <v>0.79166666666666663</v>
      </c>
      <c r="H24" s="109"/>
      <c r="I24" s="110">
        <f>G24-F24</f>
        <v>0.41666666666666663</v>
      </c>
      <c r="J24" s="111"/>
      <c r="K24" s="111"/>
      <c r="L24" s="104"/>
      <c r="M24" s="104"/>
      <c r="N24" s="104"/>
      <c r="O24" s="112"/>
      <c r="P24" s="68"/>
    </row>
    <row r="25" spans="1:16" ht="25.35" customHeight="1" x14ac:dyDescent="0.3">
      <c r="A25" s="53" t="s">
        <v>62</v>
      </c>
      <c r="B25" s="104"/>
      <c r="C25" s="105" t="s">
        <v>75</v>
      </c>
      <c r="D25" s="106"/>
      <c r="E25" s="107" t="s">
        <v>37</v>
      </c>
      <c r="F25" s="108">
        <v>0.5</v>
      </c>
      <c r="G25" s="109">
        <v>0.75</v>
      </c>
      <c r="H25" s="109"/>
      <c r="I25" s="110"/>
      <c r="J25" s="111"/>
      <c r="K25" s="111"/>
      <c r="L25" s="104"/>
      <c r="M25" s="104"/>
      <c r="N25" s="104"/>
      <c r="O25" s="112"/>
      <c r="P25" s="68"/>
    </row>
    <row r="26" spans="1:16" ht="25.35" customHeight="1" x14ac:dyDescent="0.3">
      <c r="A26" s="53" t="s">
        <v>63</v>
      </c>
      <c r="B26" s="104"/>
      <c r="C26" s="105" t="s">
        <v>75</v>
      </c>
      <c r="D26" s="106"/>
      <c r="E26" s="107" t="s">
        <v>37</v>
      </c>
      <c r="F26" s="108">
        <v>0.625</v>
      </c>
      <c r="G26" s="109">
        <v>0.75</v>
      </c>
      <c r="H26" s="109"/>
      <c r="I26" s="110"/>
      <c r="J26" s="111"/>
      <c r="K26" s="111"/>
      <c r="L26" s="104"/>
      <c r="M26" s="104"/>
      <c r="N26" s="104"/>
      <c r="O26" s="112"/>
      <c r="P26" s="68"/>
    </row>
    <row r="27" spans="1:16" s="139" customFormat="1" ht="25.35" customHeight="1" x14ac:dyDescent="0.3">
      <c r="A27" s="115" t="s">
        <v>57</v>
      </c>
      <c r="B27" s="116"/>
      <c r="C27" s="117" t="s">
        <v>76</v>
      </c>
      <c r="D27" s="118"/>
      <c r="E27" s="119" t="s">
        <v>38</v>
      </c>
      <c r="F27" s="120">
        <v>0.33333333333333331</v>
      </c>
      <c r="G27" s="121">
        <v>0.70833333333333337</v>
      </c>
      <c r="H27" s="121">
        <v>0.75</v>
      </c>
      <c r="I27" s="122">
        <f>H27-G27</f>
        <v>4.166666666666663E-2</v>
      </c>
      <c r="J27" s="123"/>
      <c r="K27" s="123"/>
      <c r="L27" s="116"/>
      <c r="M27" s="116"/>
      <c r="N27" s="116"/>
      <c r="O27" s="124"/>
      <c r="P27" s="125"/>
    </row>
    <row r="28" spans="1:16" s="138" customFormat="1" ht="25.35" customHeight="1" x14ac:dyDescent="0.3">
      <c r="A28" s="126" t="s">
        <v>57</v>
      </c>
      <c r="B28" s="127"/>
      <c r="C28" s="128" t="s">
        <v>79</v>
      </c>
      <c r="D28" s="129"/>
      <c r="E28" s="130" t="s">
        <v>39</v>
      </c>
      <c r="F28" s="131">
        <v>0.33333333333333331</v>
      </c>
      <c r="G28" s="132">
        <v>0.70833333333333337</v>
      </c>
      <c r="H28" s="132">
        <v>0.77083333333333337</v>
      </c>
      <c r="I28" s="133">
        <f>H28-G28</f>
        <v>6.25E-2</v>
      </c>
      <c r="J28" s="134"/>
      <c r="K28" s="134"/>
      <c r="L28" s="127"/>
      <c r="M28" s="127"/>
      <c r="N28" s="127"/>
      <c r="O28" s="135"/>
      <c r="P28" s="136"/>
    </row>
    <row r="29" spans="1:16" s="139" customFormat="1" ht="25.35" customHeight="1" x14ac:dyDescent="0.3">
      <c r="A29" s="115" t="s">
        <v>57</v>
      </c>
      <c r="B29" s="116"/>
      <c r="C29" s="117" t="s">
        <v>80</v>
      </c>
      <c r="D29" s="118"/>
      <c r="E29" s="119" t="s">
        <v>40</v>
      </c>
      <c r="F29" s="120">
        <v>0.33333333333333331</v>
      </c>
      <c r="G29" s="121">
        <v>0.70833333333333337</v>
      </c>
      <c r="H29" s="121">
        <v>0.83333333333333337</v>
      </c>
      <c r="I29" s="122">
        <f>H29-G29</f>
        <v>0.125</v>
      </c>
      <c r="J29" s="123"/>
      <c r="K29" s="123"/>
      <c r="L29" s="116"/>
      <c r="M29" s="116"/>
      <c r="N29" s="116"/>
      <c r="O29" s="124"/>
      <c r="P29" s="125"/>
    </row>
    <row r="30" spans="1:16" s="138" customFormat="1" ht="25.35" customHeight="1" x14ac:dyDescent="0.3">
      <c r="A30" s="126" t="s">
        <v>62</v>
      </c>
      <c r="B30" s="127"/>
      <c r="C30" s="137" t="s">
        <v>68</v>
      </c>
      <c r="D30" s="129"/>
      <c r="E30" s="130" t="s">
        <v>40</v>
      </c>
      <c r="F30" s="131">
        <v>0.91666666666666663</v>
      </c>
      <c r="G30" s="132">
        <v>0.33333333333333331</v>
      </c>
      <c r="H30" s="132"/>
      <c r="I30" s="133">
        <v>0.41666666666666669</v>
      </c>
      <c r="J30" s="134"/>
      <c r="K30" s="134"/>
      <c r="L30" s="127"/>
      <c r="M30" s="127"/>
      <c r="N30" s="127"/>
      <c r="O30" s="135"/>
      <c r="P30" s="136"/>
    </row>
    <row r="31" spans="1:16" s="138" customFormat="1" ht="25.35" customHeight="1" x14ac:dyDescent="0.3">
      <c r="A31" s="126" t="s">
        <v>60</v>
      </c>
      <c r="B31" s="127"/>
      <c r="C31" s="137" t="s">
        <v>68</v>
      </c>
      <c r="D31" s="129"/>
      <c r="E31" s="130" t="s">
        <v>40</v>
      </c>
      <c r="F31" s="131">
        <v>0.91666666666666663</v>
      </c>
      <c r="G31" s="132">
        <v>0.33333333333333331</v>
      </c>
      <c r="H31" s="132"/>
      <c r="I31" s="133">
        <v>0.41666666666666669</v>
      </c>
      <c r="J31" s="134"/>
      <c r="K31" s="134"/>
      <c r="L31" s="127"/>
      <c r="M31" s="127"/>
      <c r="N31" s="127"/>
      <c r="O31" s="135"/>
      <c r="P31" s="136"/>
    </row>
    <row r="32" spans="1:16" s="138" customFormat="1" ht="25.35" customHeight="1" x14ac:dyDescent="0.3">
      <c r="A32" s="140" t="s">
        <v>56</v>
      </c>
      <c r="B32" s="127"/>
      <c r="C32" s="137" t="s">
        <v>68</v>
      </c>
      <c r="D32" s="129"/>
      <c r="E32" s="130" t="s">
        <v>40</v>
      </c>
      <c r="F32" s="131">
        <v>0.91666666666666663</v>
      </c>
      <c r="G32" s="132">
        <v>0.33333333333333331</v>
      </c>
      <c r="H32" s="132"/>
      <c r="I32" s="133">
        <v>0.41666666666666669</v>
      </c>
      <c r="J32" s="134"/>
      <c r="K32" s="134"/>
      <c r="L32" s="127"/>
      <c r="M32" s="127"/>
      <c r="N32" s="127"/>
      <c r="O32" s="135"/>
      <c r="P32" s="136"/>
    </row>
    <row r="33" spans="1:16" s="138" customFormat="1" ht="25.35" customHeight="1" x14ac:dyDescent="0.3">
      <c r="A33" s="126" t="s">
        <v>67</v>
      </c>
      <c r="B33" s="127"/>
      <c r="C33" s="137" t="s">
        <v>68</v>
      </c>
      <c r="D33" s="129"/>
      <c r="E33" s="130" t="s">
        <v>40</v>
      </c>
      <c r="F33" s="131">
        <v>0.91666666666666663</v>
      </c>
      <c r="G33" s="132">
        <v>0.33333333333333331</v>
      </c>
      <c r="H33" s="132"/>
      <c r="I33" s="133">
        <v>0.41666666666666669</v>
      </c>
      <c r="J33" s="134"/>
      <c r="K33" s="134"/>
      <c r="L33" s="127"/>
      <c r="M33" s="127"/>
      <c r="N33" s="127"/>
      <c r="O33" s="135"/>
      <c r="P33" s="136"/>
    </row>
    <row r="34" spans="1:16" s="138" customFormat="1" ht="25.35" customHeight="1" thickBot="1" x14ac:dyDescent="0.35">
      <c r="A34" s="126" t="s">
        <v>59</v>
      </c>
      <c r="B34" s="127"/>
      <c r="C34" s="137" t="s">
        <v>68</v>
      </c>
      <c r="D34" s="129"/>
      <c r="E34" s="130" t="s">
        <v>40</v>
      </c>
      <c r="F34" s="131">
        <v>0.91666666666666663</v>
      </c>
      <c r="G34" s="132">
        <v>0.33333333333333331</v>
      </c>
      <c r="H34" s="132"/>
      <c r="I34" s="133">
        <v>0.41666666666666669</v>
      </c>
      <c r="J34" s="134"/>
      <c r="K34" s="134"/>
      <c r="L34" s="127"/>
      <c r="M34" s="127"/>
      <c r="N34" s="127"/>
      <c r="O34" s="135"/>
      <c r="P34" s="136"/>
    </row>
    <row r="35" spans="1:16" ht="25.2" customHeight="1" x14ac:dyDescent="0.3">
      <c r="A35" s="58"/>
      <c r="B35" s="78"/>
      <c r="C35" s="79"/>
      <c r="D35" s="80"/>
      <c r="E35" s="102" t="s">
        <v>41</v>
      </c>
      <c r="F35" s="82"/>
      <c r="G35" s="83"/>
      <c r="H35" s="83"/>
      <c r="I35" s="84"/>
      <c r="J35" s="85"/>
      <c r="K35" s="85"/>
      <c r="L35" s="78">
        <f>(B35/8/30)</f>
        <v>0</v>
      </c>
      <c r="M35" s="78">
        <f>+(J35*L35)*$M$5</f>
        <v>0</v>
      </c>
      <c r="N35" s="78">
        <f>+(K35*L35)*$N$5</f>
        <v>0</v>
      </c>
      <c r="O35" s="86">
        <f t="shared" ref="O35" si="0">+M35+N35</f>
        <v>0</v>
      </c>
      <c r="P35" s="68"/>
    </row>
    <row r="36" spans="1:16" s="139" customFormat="1" ht="25.2" customHeight="1" x14ac:dyDescent="0.3">
      <c r="A36" s="115" t="s">
        <v>57</v>
      </c>
      <c r="B36" s="141"/>
      <c r="C36" s="156" t="s">
        <v>81</v>
      </c>
      <c r="D36" s="142"/>
      <c r="E36" s="119" t="s">
        <v>42</v>
      </c>
      <c r="F36" s="143">
        <v>0.33333333333333331</v>
      </c>
      <c r="G36" s="144">
        <v>0.70833333333333337</v>
      </c>
      <c r="H36" s="144">
        <v>0.79166666666666663</v>
      </c>
      <c r="I36" s="145">
        <f>H36-G36</f>
        <v>8.3333333333333259E-2</v>
      </c>
      <c r="J36" s="146"/>
      <c r="K36" s="146"/>
      <c r="L36" s="141"/>
      <c r="M36" s="141"/>
      <c r="N36" s="141"/>
      <c r="O36" s="147"/>
      <c r="P36" s="125"/>
    </row>
    <row r="37" spans="1:16" s="138" customFormat="1" ht="25.2" customHeight="1" x14ac:dyDescent="0.3">
      <c r="A37" s="126" t="s">
        <v>60</v>
      </c>
      <c r="B37" s="148"/>
      <c r="C37" s="149" t="s">
        <v>73</v>
      </c>
      <c r="D37" s="150"/>
      <c r="E37" s="130" t="s">
        <v>43</v>
      </c>
      <c r="F37" s="151">
        <v>0.33333333333333331</v>
      </c>
      <c r="G37" s="152">
        <v>0.70833333333333337</v>
      </c>
      <c r="H37" s="152">
        <v>0.79166666666666663</v>
      </c>
      <c r="I37" s="153">
        <f>H37-G37</f>
        <v>8.3333333333333259E-2</v>
      </c>
      <c r="J37" s="154"/>
      <c r="K37" s="154"/>
      <c r="L37" s="148"/>
      <c r="M37" s="148"/>
      <c r="N37" s="148"/>
      <c r="O37" s="155"/>
      <c r="P37" s="136"/>
    </row>
    <row r="38" spans="1:16" s="138" customFormat="1" ht="25.2" customHeight="1" x14ac:dyDescent="0.3">
      <c r="A38" s="126" t="s">
        <v>59</v>
      </c>
      <c r="B38" s="148"/>
      <c r="C38" s="149" t="s">
        <v>73</v>
      </c>
      <c r="D38" s="150"/>
      <c r="E38" s="130" t="s">
        <v>43</v>
      </c>
      <c r="F38" s="151">
        <v>0.33333333333333331</v>
      </c>
      <c r="G38" s="152">
        <v>0.70833333333333337</v>
      </c>
      <c r="H38" s="152">
        <v>0.79166666666666663</v>
      </c>
      <c r="I38" s="153">
        <f>H38-G38</f>
        <v>8.3333333333333259E-2</v>
      </c>
      <c r="J38" s="154"/>
      <c r="K38" s="154"/>
      <c r="L38" s="148"/>
      <c r="M38" s="148"/>
      <c r="N38" s="148"/>
      <c r="O38" s="155"/>
      <c r="P38" s="136"/>
    </row>
    <row r="39" spans="1:16" ht="25.2" customHeight="1" x14ac:dyDescent="0.3">
      <c r="A39" s="53" t="s">
        <v>57</v>
      </c>
      <c r="B39" s="45"/>
      <c r="C39" s="46" t="s">
        <v>23</v>
      </c>
      <c r="D39" s="47"/>
      <c r="E39" s="107" t="s">
        <v>44</v>
      </c>
      <c r="F39" s="48">
        <v>0.35416666666666669</v>
      </c>
      <c r="G39" s="49">
        <v>0.6875</v>
      </c>
      <c r="H39" s="49"/>
      <c r="I39" s="50">
        <f>G39-F39</f>
        <v>0.33333333333333331</v>
      </c>
      <c r="J39" s="25"/>
      <c r="K39" s="25"/>
      <c r="L39" s="45">
        <f>(B39/8/30)</f>
        <v>0</v>
      </c>
      <c r="M39" s="45">
        <f>+(J39*L39)*$M$5</f>
        <v>0</v>
      </c>
      <c r="N39" s="45">
        <f>+(K39*L39)*$N$5</f>
        <v>0</v>
      </c>
      <c r="O39" s="51">
        <f t="shared" ref="O39" si="1">+M39+N39</f>
        <v>0</v>
      </c>
      <c r="P39" s="68"/>
    </row>
    <row r="40" spans="1:16" ht="25.2" customHeight="1" x14ac:dyDescent="0.3">
      <c r="A40" s="53" t="s">
        <v>59</v>
      </c>
      <c r="B40" s="45"/>
      <c r="C40" s="46" t="s">
        <v>69</v>
      </c>
      <c r="D40" s="47"/>
      <c r="E40" s="107" t="s">
        <v>44</v>
      </c>
      <c r="F40" s="48">
        <v>0.47916666666666669</v>
      </c>
      <c r="G40" s="49">
        <v>0.75</v>
      </c>
      <c r="H40" s="49"/>
      <c r="I40" s="50">
        <f>G40-F40</f>
        <v>0.27083333333333331</v>
      </c>
      <c r="J40" s="25"/>
      <c r="K40" s="25"/>
      <c r="L40" s="45"/>
      <c r="M40" s="45"/>
      <c r="N40" s="45"/>
      <c r="O40" s="51"/>
      <c r="P40" s="68"/>
    </row>
    <row r="41" spans="1:16" ht="25.2" customHeight="1" x14ac:dyDescent="0.3">
      <c r="A41" s="53" t="s">
        <v>60</v>
      </c>
      <c r="B41" s="45"/>
      <c r="C41" s="46" t="s">
        <v>69</v>
      </c>
      <c r="D41" s="47"/>
      <c r="E41" s="107" t="s">
        <v>44</v>
      </c>
      <c r="F41" s="48">
        <v>0.47916666666666669</v>
      </c>
      <c r="G41" s="49">
        <v>0.75</v>
      </c>
      <c r="H41" s="49"/>
      <c r="I41" s="50">
        <f>G41-F41</f>
        <v>0.27083333333333331</v>
      </c>
      <c r="J41" s="25"/>
      <c r="K41" s="25"/>
      <c r="L41" s="45"/>
      <c r="M41" s="45"/>
      <c r="N41" s="45"/>
      <c r="O41" s="51"/>
      <c r="P41" s="68"/>
    </row>
    <row r="42" spans="1:16" ht="25.2" customHeight="1" x14ac:dyDescent="0.3">
      <c r="A42" s="69"/>
      <c r="B42" s="78"/>
      <c r="C42" s="79"/>
      <c r="D42" s="80"/>
      <c r="E42" s="102" t="s">
        <v>45</v>
      </c>
      <c r="F42" s="82"/>
      <c r="G42" s="83"/>
      <c r="H42" s="83"/>
      <c r="I42" s="84"/>
      <c r="J42" s="85"/>
      <c r="K42" s="85"/>
      <c r="L42" s="78"/>
      <c r="M42" s="78"/>
      <c r="N42" s="78"/>
      <c r="O42" s="86"/>
      <c r="P42" s="68"/>
    </row>
    <row r="43" spans="1:16" s="139" customFormat="1" ht="25.2" customHeight="1" x14ac:dyDescent="0.3">
      <c r="A43" s="115" t="s">
        <v>60</v>
      </c>
      <c r="B43" s="141"/>
      <c r="C43" s="156" t="s">
        <v>70</v>
      </c>
      <c r="D43" s="142"/>
      <c r="E43" s="119" t="s">
        <v>46</v>
      </c>
      <c r="F43" s="143">
        <v>0.33333333333333331</v>
      </c>
      <c r="G43" s="144">
        <v>0.70833333333333337</v>
      </c>
      <c r="H43" s="144">
        <v>0.76388888888888884</v>
      </c>
      <c r="I43" s="145">
        <f>H43-G43</f>
        <v>5.5555555555555469E-2</v>
      </c>
      <c r="J43" s="146"/>
      <c r="K43" s="146"/>
      <c r="L43" s="141"/>
      <c r="M43" s="141"/>
      <c r="N43" s="141"/>
      <c r="O43" s="147"/>
      <c r="P43" s="125"/>
    </row>
    <row r="44" spans="1:16" s="138" customFormat="1" ht="25.2" customHeight="1" x14ac:dyDescent="0.3">
      <c r="A44" s="126" t="s">
        <v>60</v>
      </c>
      <c r="B44" s="148"/>
      <c r="C44" s="149" t="s">
        <v>71</v>
      </c>
      <c r="D44" s="150"/>
      <c r="E44" s="130" t="s">
        <v>47</v>
      </c>
      <c r="F44" s="151">
        <v>0.33333333333333331</v>
      </c>
      <c r="G44" s="152">
        <v>0.70833333333333337</v>
      </c>
      <c r="H44" s="152">
        <v>0.79166666666666663</v>
      </c>
      <c r="I44" s="153">
        <f>H44-G44</f>
        <v>8.3333333333333259E-2</v>
      </c>
      <c r="J44" s="154"/>
      <c r="K44" s="154"/>
      <c r="L44" s="148"/>
      <c r="M44" s="148"/>
      <c r="N44" s="148"/>
      <c r="O44" s="155"/>
      <c r="P44" s="136"/>
    </row>
    <row r="45" spans="1:16" ht="25.2" customHeight="1" x14ac:dyDescent="0.3">
      <c r="A45" s="69"/>
      <c r="B45" s="78"/>
      <c r="C45" s="79"/>
      <c r="D45" s="80"/>
      <c r="E45" s="102" t="s">
        <v>48</v>
      </c>
      <c r="F45" s="82"/>
      <c r="G45" s="83"/>
      <c r="H45" s="83"/>
      <c r="I45" s="84"/>
      <c r="J45" s="85"/>
      <c r="K45" s="85"/>
      <c r="L45" s="78"/>
      <c r="M45" s="78"/>
      <c r="N45" s="78"/>
      <c r="O45" s="86"/>
      <c r="P45" s="68"/>
    </row>
    <row r="46" spans="1:16" ht="25.2" customHeight="1" x14ac:dyDescent="0.3">
      <c r="A46" s="69"/>
      <c r="B46" s="78"/>
      <c r="C46" s="79"/>
      <c r="D46" s="80"/>
      <c r="E46" s="102" t="s">
        <v>49</v>
      </c>
      <c r="F46" s="82"/>
      <c r="G46" s="83"/>
      <c r="H46" s="83"/>
      <c r="I46" s="84"/>
      <c r="J46" s="85"/>
      <c r="K46" s="85"/>
      <c r="L46" s="78">
        <f t="shared" ref="L46:L107" si="2">(B46/8/30)</f>
        <v>0</v>
      </c>
      <c r="M46" s="78">
        <f>+(J46*L46)*$M$5</f>
        <v>0</v>
      </c>
      <c r="N46" s="78">
        <f>+(K46*L46)*$N$5</f>
        <v>0</v>
      </c>
      <c r="O46" s="86">
        <f t="shared" ref="O46:O106" si="3">+M46+N46</f>
        <v>0</v>
      </c>
      <c r="P46" s="68"/>
    </row>
    <row r="47" spans="1:16" s="139" customFormat="1" ht="25.2" customHeight="1" x14ac:dyDescent="0.3">
      <c r="A47" s="115" t="s">
        <v>59</v>
      </c>
      <c r="B47" s="141"/>
      <c r="C47" s="156" t="s">
        <v>74</v>
      </c>
      <c r="D47" s="142"/>
      <c r="E47" s="119" t="s">
        <v>50</v>
      </c>
      <c r="F47" s="143">
        <v>0.375</v>
      </c>
      <c r="G47" s="144">
        <v>0.625</v>
      </c>
      <c r="H47" s="144">
        <v>0.70833333333333337</v>
      </c>
      <c r="I47" s="145">
        <f>H47-G47</f>
        <v>8.333333333333337E-2</v>
      </c>
      <c r="J47" s="146"/>
      <c r="K47" s="146"/>
      <c r="L47" s="141">
        <f t="shared" si="2"/>
        <v>0</v>
      </c>
      <c r="M47" s="141">
        <f>+(J47*L47)*$M$5</f>
        <v>0</v>
      </c>
      <c r="N47" s="141">
        <f>+(K47*L47)*$N$5</f>
        <v>0</v>
      </c>
      <c r="O47" s="147">
        <f t="shared" si="3"/>
        <v>0</v>
      </c>
      <c r="P47" s="125"/>
    </row>
    <row r="48" spans="1:16" s="139" customFormat="1" ht="25.2" customHeight="1" x14ac:dyDescent="0.3">
      <c r="A48" s="115" t="s">
        <v>60</v>
      </c>
      <c r="B48" s="141"/>
      <c r="C48" s="156" t="s">
        <v>74</v>
      </c>
      <c r="D48" s="142"/>
      <c r="E48" s="119" t="s">
        <v>50</v>
      </c>
      <c r="F48" s="143">
        <v>0.375</v>
      </c>
      <c r="G48" s="144">
        <v>0.625</v>
      </c>
      <c r="H48" s="144">
        <v>0.70833333333333337</v>
      </c>
      <c r="I48" s="145">
        <f>H48-G48</f>
        <v>8.333333333333337E-2</v>
      </c>
      <c r="J48" s="146"/>
      <c r="K48" s="158"/>
      <c r="L48" s="141"/>
      <c r="M48" s="141"/>
      <c r="N48" s="141"/>
      <c r="O48" s="147"/>
      <c r="P48" s="125"/>
    </row>
    <row r="49" spans="1:16" s="139" customFormat="1" ht="25.2" customHeight="1" x14ac:dyDescent="0.3">
      <c r="A49" s="115" t="s">
        <v>67</v>
      </c>
      <c r="B49" s="141"/>
      <c r="C49" s="156" t="s">
        <v>74</v>
      </c>
      <c r="D49" s="142"/>
      <c r="E49" s="119" t="s">
        <v>50</v>
      </c>
      <c r="F49" s="143">
        <v>0.375</v>
      </c>
      <c r="G49" s="144">
        <v>0.625</v>
      </c>
      <c r="H49" s="144">
        <v>0.70833333333333337</v>
      </c>
      <c r="I49" s="145">
        <f>H49-G49</f>
        <v>8.333333333333337E-2</v>
      </c>
      <c r="J49" s="146"/>
      <c r="K49" s="158"/>
      <c r="L49" s="141"/>
      <c r="M49" s="141"/>
      <c r="N49" s="141"/>
      <c r="O49" s="147"/>
      <c r="P49" s="125"/>
    </row>
    <row r="50" spans="1:16" s="139" customFormat="1" ht="25.2" customHeight="1" x14ac:dyDescent="0.3">
      <c r="A50" s="115" t="s">
        <v>57</v>
      </c>
      <c r="B50" s="141"/>
      <c r="C50" s="156"/>
      <c r="D50" s="142"/>
      <c r="E50" s="119" t="s">
        <v>50</v>
      </c>
      <c r="F50" s="143">
        <v>0.375</v>
      </c>
      <c r="G50" s="144">
        <v>0.625</v>
      </c>
      <c r="H50" s="144">
        <v>0.75</v>
      </c>
      <c r="I50" s="145">
        <f>H50-G50</f>
        <v>0.125</v>
      </c>
      <c r="J50" s="146"/>
      <c r="K50" s="158"/>
      <c r="L50" s="141"/>
      <c r="M50" s="141"/>
      <c r="N50" s="141"/>
      <c r="O50" s="147"/>
      <c r="P50" s="125"/>
    </row>
    <row r="51" spans="1:16" ht="25.2" customHeight="1" x14ac:dyDescent="0.3">
      <c r="A51" s="52" t="s">
        <v>56</v>
      </c>
      <c r="B51" s="45"/>
      <c r="C51" s="46" t="s">
        <v>23</v>
      </c>
      <c r="D51" s="47"/>
      <c r="E51" s="107" t="s">
        <v>51</v>
      </c>
      <c r="F51" s="48">
        <v>0.375</v>
      </c>
      <c r="G51" s="49">
        <v>0.75</v>
      </c>
      <c r="H51" s="49"/>
      <c r="I51" s="50">
        <f>G51-F51</f>
        <v>0.375</v>
      </c>
      <c r="J51" s="25"/>
      <c r="K51" s="113"/>
      <c r="L51" s="45"/>
      <c r="M51" s="45"/>
      <c r="N51" s="45"/>
      <c r="O51" s="51"/>
      <c r="P51" s="68"/>
    </row>
    <row r="52" spans="1:16" ht="25.2" customHeight="1" x14ac:dyDescent="0.3">
      <c r="A52" s="52" t="s">
        <v>55</v>
      </c>
      <c r="B52" s="45"/>
      <c r="C52" s="46" t="s">
        <v>23</v>
      </c>
      <c r="D52" s="47"/>
      <c r="E52" s="107" t="s">
        <v>51</v>
      </c>
      <c r="F52" s="48">
        <v>0.375</v>
      </c>
      <c r="G52" s="49">
        <v>0.75</v>
      </c>
      <c r="H52" s="49"/>
      <c r="I52" s="50">
        <f>G52-F52</f>
        <v>0.375</v>
      </c>
      <c r="J52" s="25"/>
      <c r="K52" s="114"/>
      <c r="L52" s="45"/>
      <c r="M52" s="45"/>
      <c r="N52" s="45"/>
      <c r="O52" s="51"/>
      <c r="P52" s="68"/>
    </row>
    <row r="53" spans="1:16" s="138" customFormat="1" ht="25.2" customHeight="1" x14ac:dyDescent="0.3">
      <c r="A53" s="140" t="s">
        <v>61</v>
      </c>
      <c r="B53" s="148"/>
      <c r="C53" s="157"/>
      <c r="D53" s="150"/>
      <c r="E53" s="130" t="s">
        <v>52</v>
      </c>
      <c r="F53" s="151">
        <v>0.41666666666666669</v>
      </c>
      <c r="G53" s="152">
        <v>0.75</v>
      </c>
      <c r="H53" s="152"/>
      <c r="I53" s="153">
        <f>G53-F53</f>
        <v>0.33333333333333331</v>
      </c>
      <c r="J53" s="154"/>
      <c r="L53" s="148">
        <f t="shared" si="2"/>
        <v>0</v>
      </c>
      <c r="M53" s="148">
        <f>+(J53*L53)*$M$5</f>
        <v>0</v>
      </c>
      <c r="N53" s="148">
        <f>+(K53*L53)*$N$5</f>
        <v>0</v>
      </c>
      <c r="O53" s="155">
        <f t="shared" si="3"/>
        <v>0</v>
      </c>
      <c r="P53" s="136"/>
    </row>
    <row r="54" spans="1:16" ht="25.2" customHeight="1" x14ac:dyDescent="0.3">
      <c r="A54" s="69"/>
      <c r="B54" s="78"/>
      <c r="C54" s="79"/>
      <c r="D54" s="80"/>
      <c r="E54" s="81"/>
      <c r="F54" s="82"/>
      <c r="G54" s="83"/>
      <c r="H54" s="83"/>
      <c r="I54" s="84"/>
      <c r="J54" s="85"/>
      <c r="K54" s="85"/>
      <c r="L54" s="78">
        <f t="shared" si="2"/>
        <v>0</v>
      </c>
      <c r="M54" s="78">
        <f>+(J54*L54)*$M$5</f>
        <v>0</v>
      </c>
      <c r="N54" s="78">
        <f>+(K54*L54)*$N$5</f>
        <v>0</v>
      </c>
      <c r="O54" s="86">
        <f t="shared" si="3"/>
        <v>0</v>
      </c>
      <c r="P54" s="68"/>
    </row>
    <row r="55" spans="1:16" ht="25.2" customHeight="1" x14ac:dyDescent="0.3">
      <c r="A55" s="69"/>
      <c r="B55" s="78"/>
      <c r="C55" s="79"/>
      <c r="D55" s="80"/>
      <c r="E55" s="81"/>
      <c r="F55" s="82"/>
      <c r="G55" s="83"/>
      <c r="H55" s="83"/>
      <c r="I55" s="84"/>
      <c r="J55" s="85"/>
      <c r="K55" s="85"/>
      <c r="L55" s="78">
        <f t="shared" si="2"/>
        <v>0</v>
      </c>
      <c r="M55" s="78">
        <f>+(J55*L55)*$M$5</f>
        <v>0</v>
      </c>
      <c r="N55" s="78">
        <f>+(K55*L55)*$N$5</f>
        <v>0</v>
      </c>
      <c r="O55" s="86">
        <f t="shared" si="3"/>
        <v>0</v>
      </c>
      <c r="P55" s="68"/>
    </row>
    <row r="56" spans="1:16" ht="25.2" customHeight="1" x14ac:dyDescent="0.3">
      <c r="A56" s="69"/>
      <c r="B56" s="78"/>
      <c r="C56" s="79"/>
      <c r="D56" s="80"/>
      <c r="E56" s="81"/>
      <c r="F56" s="82"/>
      <c r="G56" s="83"/>
      <c r="H56" s="83"/>
      <c r="I56" s="84"/>
      <c r="J56" s="85"/>
      <c r="K56" s="85"/>
      <c r="L56" s="78"/>
      <c r="M56" s="78"/>
      <c r="N56" s="78"/>
      <c r="O56" s="86"/>
      <c r="P56" s="68"/>
    </row>
    <row r="57" spans="1:16" ht="25.2" customHeight="1" x14ac:dyDescent="0.3">
      <c r="A57" s="69"/>
      <c r="B57" s="78"/>
      <c r="C57" s="79"/>
      <c r="D57" s="80"/>
      <c r="E57" s="81"/>
      <c r="F57" s="82"/>
      <c r="G57" s="83"/>
      <c r="H57" s="83"/>
      <c r="I57" s="84"/>
      <c r="J57" s="85"/>
      <c r="K57" s="85"/>
      <c r="L57" s="78"/>
      <c r="M57" s="78"/>
      <c r="N57" s="78"/>
      <c r="O57" s="86"/>
      <c r="P57" s="68"/>
    </row>
    <row r="58" spans="1:16" ht="25.2" customHeight="1" x14ac:dyDescent="0.3">
      <c r="A58" s="69"/>
      <c r="B58" s="78"/>
      <c r="C58" s="79"/>
      <c r="D58" s="80"/>
      <c r="E58" s="81"/>
      <c r="F58" s="82"/>
      <c r="G58" s="83"/>
      <c r="H58" s="83"/>
      <c r="I58" s="84"/>
      <c r="J58" s="85"/>
      <c r="K58" s="85"/>
      <c r="L58" s="78">
        <f t="shared" si="2"/>
        <v>0</v>
      </c>
      <c r="M58" s="78">
        <f>+(J58*L58)*$M$5</f>
        <v>0</v>
      </c>
      <c r="N58" s="78">
        <f>+(K58*L58)*$N$5</f>
        <v>0</v>
      </c>
      <c r="O58" s="86">
        <f t="shared" si="3"/>
        <v>0</v>
      </c>
      <c r="P58" s="68"/>
    </row>
    <row r="59" spans="1:16" ht="25.2" customHeight="1" x14ac:dyDescent="0.3">
      <c r="A59" s="69"/>
      <c r="B59" s="78"/>
      <c r="C59" s="79"/>
      <c r="D59" s="80"/>
      <c r="E59" s="81"/>
      <c r="F59" s="82"/>
      <c r="G59" s="83"/>
      <c r="H59" s="83"/>
      <c r="I59" s="84"/>
      <c r="J59" s="85"/>
      <c r="K59" s="85"/>
      <c r="L59" s="78"/>
      <c r="M59" s="78"/>
      <c r="N59" s="78"/>
      <c r="O59" s="86"/>
      <c r="P59" s="68"/>
    </row>
    <row r="60" spans="1:16" ht="25.2" customHeight="1" x14ac:dyDescent="0.3">
      <c r="A60" s="69"/>
      <c r="B60" s="78"/>
      <c r="C60" s="79"/>
      <c r="D60" s="80"/>
      <c r="E60" s="81"/>
      <c r="F60" s="82"/>
      <c r="G60" s="83"/>
      <c r="H60" s="83"/>
      <c r="I60" s="84"/>
      <c r="J60" s="85"/>
      <c r="K60" s="85"/>
      <c r="L60" s="78"/>
      <c r="M60" s="78"/>
      <c r="N60" s="78"/>
      <c r="O60" s="86"/>
      <c r="P60" s="68"/>
    </row>
    <row r="61" spans="1:16" ht="25.2" customHeight="1" x14ac:dyDescent="0.3">
      <c r="A61" s="69"/>
      <c r="B61" s="78"/>
      <c r="C61" s="79"/>
      <c r="D61" s="80"/>
      <c r="E61" s="81"/>
      <c r="F61" s="82"/>
      <c r="G61" s="83"/>
      <c r="H61" s="83"/>
      <c r="I61" s="84"/>
      <c r="J61" s="85"/>
      <c r="K61" s="85"/>
      <c r="L61" s="78"/>
      <c r="M61" s="78"/>
      <c r="N61" s="78"/>
      <c r="O61" s="86"/>
      <c r="P61" s="68"/>
    </row>
    <row r="62" spans="1:16" ht="25.2" customHeight="1" x14ac:dyDescent="0.3">
      <c r="A62" s="69"/>
      <c r="B62" s="78"/>
      <c r="C62" s="79"/>
      <c r="D62" s="80"/>
      <c r="E62" s="81"/>
      <c r="F62" s="82"/>
      <c r="G62" s="83"/>
      <c r="H62" s="83"/>
      <c r="I62" s="84"/>
      <c r="J62" s="85"/>
      <c r="K62" s="85"/>
      <c r="L62" s="78">
        <f t="shared" si="2"/>
        <v>0</v>
      </c>
      <c r="M62" s="78">
        <f>+(J62*L62)*$M$5</f>
        <v>0</v>
      </c>
      <c r="N62" s="78">
        <f>+(K62*L62)*$N$5</f>
        <v>0</v>
      </c>
      <c r="O62" s="86">
        <f t="shared" si="3"/>
        <v>0</v>
      </c>
      <c r="P62" s="68"/>
    </row>
    <row r="63" spans="1:16" s="23" customFormat="1" ht="25.2" customHeight="1" x14ac:dyDescent="0.3">
      <c r="A63" s="69"/>
      <c r="B63" s="78"/>
      <c r="C63" s="79"/>
      <c r="D63" s="80"/>
      <c r="E63" s="81"/>
      <c r="F63" s="82"/>
      <c r="G63" s="83"/>
      <c r="H63" s="83"/>
      <c r="I63" s="84"/>
      <c r="J63" s="85"/>
      <c r="K63" s="85"/>
      <c r="L63" s="78">
        <f t="shared" si="2"/>
        <v>0</v>
      </c>
      <c r="M63" s="78">
        <f>+(J63*L63)*$M$5</f>
        <v>0</v>
      </c>
      <c r="N63" s="78">
        <f>+(K63*L63)*$N$5</f>
        <v>0</v>
      </c>
      <c r="O63" s="86">
        <f t="shared" si="3"/>
        <v>0</v>
      </c>
      <c r="P63" s="68"/>
    </row>
    <row r="64" spans="1:16" s="23" customFormat="1" ht="25.2" customHeight="1" x14ac:dyDescent="0.3">
      <c r="A64" s="69"/>
      <c r="B64" s="78"/>
      <c r="C64" s="79"/>
      <c r="D64" s="80"/>
      <c r="E64" s="81"/>
      <c r="F64" s="82"/>
      <c r="G64" s="83"/>
      <c r="H64" s="83"/>
      <c r="I64" s="84"/>
      <c r="J64" s="85"/>
      <c r="K64" s="85"/>
      <c r="L64" s="78"/>
      <c r="M64" s="78"/>
      <c r="N64" s="78"/>
      <c r="O64" s="86"/>
      <c r="P64" s="68"/>
    </row>
    <row r="65" spans="1:16" s="23" customFormat="1" ht="25.2" customHeight="1" x14ac:dyDescent="0.3">
      <c r="A65" s="69"/>
      <c r="B65" s="78"/>
      <c r="C65" s="79"/>
      <c r="D65" s="80"/>
      <c r="E65" s="81"/>
      <c r="F65" s="82"/>
      <c r="G65" s="83"/>
      <c r="H65" s="83"/>
      <c r="I65" s="84"/>
      <c r="J65" s="85"/>
      <c r="K65" s="85"/>
      <c r="L65" s="78"/>
      <c r="M65" s="78"/>
      <c r="N65" s="78"/>
      <c r="O65" s="86"/>
      <c r="P65" s="68"/>
    </row>
    <row r="66" spans="1:16" s="23" customFormat="1" ht="25.2" customHeight="1" x14ac:dyDescent="0.3">
      <c r="A66" s="69"/>
      <c r="B66" s="78"/>
      <c r="C66" s="79"/>
      <c r="D66" s="80"/>
      <c r="E66" s="81"/>
      <c r="F66" s="82"/>
      <c r="G66" s="83"/>
      <c r="H66" s="83"/>
      <c r="I66" s="84"/>
      <c r="J66" s="85"/>
      <c r="K66" s="85"/>
      <c r="L66" s="78">
        <f t="shared" si="2"/>
        <v>0</v>
      </c>
      <c r="M66" s="78">
        <f>+(J66*L66)*$M$5</f>
        <v>0</v>
      </c>
      <c r="N66" s="78">
        <f>+(K66*L66)*$N$5</f>
        <v>0</v>
      </c>
      <c r="O66" s="86">
        <f t="shared" si="3"/>
        <v>0</v>
      </c>
      <c r="P66" s="68"/>
    </row>
    <row r="67" spans="1:16" s="23" customFormat="1" ht="25.2" customHeight="1" x14ac:dyDescent="0.3">
      <c r="A67" s="69"/>
      <c r="B67" s="78"/>
      <c r="C67" s="79"/>
      <c r="D67" s="80"/>
      <c r="E67" s="81"/>
      <c r="F67" s="82"/>
      <c r="G67" s="83"/>
      <c r="H67" s="83"/>
      <c r="I67" s="84"/>
      <c r="J67" s="85"/>
      <c r="K67" s="85"/>
      <c r="L67" s="78"/>
      <c r="M67" s="78"/>
      <c r="N67" s="78"/>
      <c r="O67" s="86"/>
      <c r="P67" s="68"/>
    </row>
    <row r="68" spans="1:16" s="23" customFormat="1" ht="25.2" customHeight="1" x14ac:dyDescent="0.3">
      <c r="A68" s="69"/>
      <c r="B68" s="78"/>
      <c r="C68" s="79"/>
      <c r="D68" s="80"/>
      <c r="E68" s="81"/>
      <c r="F68" s="82"/>
      <c r="G68" s="83"/>
      <c r="H68" s="83"/>
      <c r="I68" s="84"/>
      <c r="J68" s="85"/>
      <c r="K68" s="85"/>
      <c r="L68" s="78"/>
      <c r="M68" s="78"/>
      <c r="N68" s="78"/>
      <c r="O68" s="86"/>
      <c r="P68" s="68"/>
    </row>
    <row r="69" spans="1:16" s="23" customFormat="1" ht="25.2" customHeight="1" x14ac:dyDescent="0.3">
      <c r="A69" s="69"/>
      <c r="B69" s="78"/>
      <c r="C69" s="79"/>
      <c r="D69" s="80"/>
      <c r="E69" s="81"/>
      <c r="F69" s="82"/>
      <c r="G69" s="83"/>
      <c r="H69" s="83"/>
      <c r="I69" s="84"/>
      <c r="J69" s="85"/>
      <c r="K69" s="85"/>
      <c r="L69" s="78"/>
      <c r="M69" s="78"/>
      <c r="N69" s="78"/>
      <c r="O69" s="86"/>
      <c r="P69" s="68"/>
    </row>
    <row r="70" spans="1:16" ht="25.2" customHeight="1" x14ac:dyDescent="0.3">
      <c r="A70" s="69"/>
      <c r="B70" s="78"/>
      <c r="C70" s="79"/>
      <c r="D70" s="80"/>
      <c r="E70" s="81"/>
      <c r="F70" s="82"/>
      <c r="G70" s="83"/>
      <c r="H70" s="83"/>
      <c r="I70" s="84"/>
      <c r="J70" s="85"/>
      <c r="K70" s="85"/>
      <c r="L70" s="78"/>
      <c r="M70" s="78"/>
      <c r="N70" s="78"/>
      <c r="O70" s="86"/>
      <c r="P70" s="68"/>
    </row>
    <row r="71" spans="1:16" ht="25.2" customHeight="1" x14ac:dyDescent="0.3">
      <c r="A71" s="69"/>
      <c r="B71" s="78"/>
      <c r="C71" s="79"/>
      <c r="D71" s="80"/>
      <c r="E71" s="81"/>
      <c r="F71" s="82"/>
      <c r="G71" s="83"/>
      <c r="H71" s="83"/>
      <c r="I71" s="84"/>
      <c r="J71" s="85"/>
      <c r="K71" s="85"/>
      <c r="L71" s="78"/>
      <c r="M71" s="78"/>
      <c r="N71" s="78"/>
      <c r="O71" s="86"/>
      <c r="P71" s="68"/>
    </row>
    <row r="72" spans="1:16" s="23" customFormat="1" ht="25.2" customHeight="1" x14ac:dyDescent="0.3">
      <c r="A72" s="69"/>
      <c r="B72" s="78"/>
      <c r="C72" s="79"/>
      <c r="D72" s="80"/>
      <c r="E72" s="62"/>
      <c r="F72" s="82"/>
      <c r="G72" s="83"/>
      <c r="H72" s="83"/>
      <c r="I72" s="84"/>
      <c r="J72" s="85"/>
      <c r="K72" s="85"/>
      <c r="L72" s="78"/>
      <c r="M72" s="78"/>
      <c r="N72" s="78"/>
      <c r="O72" s="86"/>
      <c r="P72" s="68"/>
    </row>
    <row r="73" spans="1:16" ht="25.2" customHeight="1" x14ac:dyDescent="0.3">
      <c r="A73" s="69"/>
      <c r="B73" s="78"/>
      <c r="C73" s="79"/>
      <c r="D73" s="80"/>
      <c r="E73" s="81"/>
      <c r="F73" s="82"/>
      <c r="G73" s="83"/>
      <c r="H73" s="83"/>
      <c r="I73" s="84"/>
      <c r="J73" s="85"/>
      <c r="K73" s="85"/>
      <c r="L73" s="78">
        <f t="shared" si="2"/>
        <v>0</v>
      </c>
      <c r="M73" s="78">
        <f>+(J73*L73)*$M$5</f>
        <v>0</v>
      </c>
      <c r="N73" s="78">
        <f>+(K73*L73)*$N$5</f>
        <v>0</v>
      </c>
      <c r="O73" s="86">
        <f t="shared" si="3"/>
        <v>0</v>
      </c>
      <c r="P73" s="68"/>
    </row>
    <row r="74" spans="1:16" ht="25.2" customHeight="1" x14ac:dyDescent="0.3">
      <c r="A74" s="69"/>
      <c r="B74" s="78"/>
      <c r="C74" s="79"/>
      <c r="D74" s="80"/>
      <c r="E74" s="81"/>
      <c r="F74" s="82"/>
      <c r="G74" s="83"/>
      <c r="H74" s="83"/>
      <c r="I74" s="84"/>
      <c r="J74" s="85"/>
      <c r="K74" s="85"/>
      <c r="L74" s="78"/>
      <c r="M74" s="78"/>
      <c r="N74" s="78"/>
      <c r="O74" s="86"/>
      <c r="P74" s="68"/>
    </row>
    <row r="75" spans="1:16" ht="25.2" customHeight="1" x14ac:dyDescent="0.3">
      <c r="A75" s="69"/>
      <c r="B75" s="78"/>
      <c r="C75" s="79"/>
      <c r="D75" s="80"/>
      <c r="E75" s="81"/>
      <c r="F75" s="82"/>
      <c r="G75" s="83"/>
      <c r="H75" s="83"/>
      <c r="I75" s="84"/>
      <c r="J75" s="85"/>
      <c r="K75" s="85"/>
      <c r="L75" s="78">
        <f t="shared" si="2"/>
        <v>0</v>
      </c>
      <c r="M75" s="78">
        <f>+(J75*L75)*$M$5</f>
        <v>0</v>
      </c>
      <c r="N75" s="78">
        <f>+(K75*L75)*$N$5</f>
        <v>0</v>
      </c>
      <c r="O75" s="86">
        <f t="shared" si="3"/>
        <v>0</v>
      </c>
      <c r="P75" s="68"/>
    </row>
    <row r="76" spans="1:16" ht="25.2" customHeight="1" x14ac:dyDescent="0.3">
      <c r="A76" s="69"/>
      <c r="B76" s="78"/>
      <c r="C76" s="79"/>
      <c r="D76" s="80"/>
      <c r="E76" s="81"/>
      <c r="F76" s="82"/>
      <c r="G76" s="83"/>
      <c r="H76" s="83"/>
      <c r="I76" s="84"/>
      <c r="J76" s="85"/>
      <c r="K76" s="85"/>
      <c r="L76" s="78">
        <f t="shared" si="2"/>
        <v>0</v>
      </c>
      <c r="M76" s="78">
        <f>+(J76*L76)*$M$5</f>
        <v>0</v>
      </c>
      <c r="N76" s="78">
        <f>+(K76*L76)*$N$5</f>
        <v>0</v>
      </c>
      <c r="O76" s="86">
        <f t="shared" si="3"/>
        <v>0</v>
      </c>
      <c r="P76" s="68"/>
    </row>
    <row r="77" spans="1:16" ht="25.2" customHeight="1" x14ac:dyDescent="0.3">
      <c r="A77" s="69"/>
      <c r="B77" s="78"/>
      <c r="C77" s="79"/>
      <c r="D77" s="80"/>
      <c r="E77" s="81"/>
      <c r="F77" s="82"/>
      <c r="G77" s="83"/>
      <c r="H77" s="83"/>
      <c r="I77" s="84"/>
      <c r="J77" s="85"/>
      <c r="K77" s="85"/>
      <c r="L77" s="78">
        <f t="shared" si="2"/>
        <v>0</v>
      </c>
      <c r="M77" s="78">
        <f>+(J77*L77)*$M$5</f>
        <v>0</v>
      </c>
      <c r="N77" s="78">
        <f>+(K77*L77)*$N$5</f>
        <v>0</v>
      </c>
      <c r="O77" s="86">
        <f t="shared" si="3"/>
        <v>0</v>
      </c>
      <c r="P77" s="68"/>
    </row>
    <row r="78" spans="1:16" ht="25.2" customHeight="1" x14ac:dyDescent="0.3">
      <c r="A78" s="69"/>
      <c r="B78" s="78"/>
      <c r="C78" s="79"/>
      <c r="D78" s="80"/>
      <c r="E78" s="81"/>
      <c r="F78" s="82"/>
      <c r="G78" s="83"/>
      <c r="H78" s="83"/>
      <c r="I78" s="84"/>
      <c r="J78" s="85"/>
      <c r="K78" s="85"/>
      <c r="L78" s="78"/>
      <c r="M78" s="78"/>
      <c r="N78" s="78"/>
      <c r="O78" s="86"/>
      <c r="P78" s="68"/>
    </row>
    <row r="79" spans="1:16" ht="25.2" customHeight="1" x14ac:dyDescent="0.3">
      <c r="A79" s="69"/>
      <c r="B79" s="78"/>
      <c r="C79" s="79"/>
      <c r="D79" s="80"/>
      <c r="E79" s="81"/>
      <c r="F79" s="82"/>
      <c r="G79" s="83"/>
      <c r="H79" s="83"/>
      <c r="I79" s="84"/>
      <c r="J79" s="85"/>
      <c r="K79" s="85"/>
      <c r="L79" s="78">
        <f t="shared" si="2"/>
        <v>0</v>
      </c>
      <c r="M79" s="78">
        <f>+(J79*L79)*$M$5</f>
        <v>0</v>
      </c>
      <c r="N79" s="78">
        <f>+(K79*L79)*$N$5</f>
        <v>0</v>
      </c>
      <c r="O79" s="86">
        <f t="shared" si="3"/>
        <v>0</v>
      </c>
      <c r="P79" s="68"/>
    </row>
    <row r="80" spans="1:16" ht="25.2" customHeight="1" x14ac:dyDescent="0.3">
      <c r="A80" s="69"/>
      <c r="B80" s="78"/>
      <c r="C80" s="79"/>
      <c r="D80" s="80"/>
      <c r="E80" s="81"/>
      <c r="F80" s="82"/>
      <c r="G80" s="83"/>
      <c r="H80" s="83"/>
      <c r="I80" s="84"/>
      <c r="J80" s="85"/>
      <c r="K80" s="85"/>
      <c r="L80" s="78"/>
      <c r="M80" s="78"/>
      <c r="N80" s="78"/>
      <c r="O80" s="86"/>
      <c r="P80" s="68"/>
    </row>
    <row r="81" spans="1:16" ht="25.2" customHeight="1" x14ac:dyDescent="0.3">
      <c r="A81" s="69"/>
      <c r="B81" s="78"/>
      <c r="C81" s="79"/>
      <c r="D81" s="80"/>
      <c r="E81" s="81"/>
      <c r="F81" s="82"/>
      <c r="G81" s="83"/>
      <c r="H81" s="83"/>
      <c r="I81" s="84"/>
      <c r="J81" s="85"/>
      <c r="K81" s="85"/>
      <c r="L81" s="78">
        <f t="shared" si="2"/>
        <v>0</v>
      </c>
      <c r="M81" s="78">
        <f>+(J81*L81)*$M$5</f>
        <v>0</v>
      </c>
      <c r="N81" s="78">
        <f>+(K81*L81)*$N$5</f>
        <v>0</v>
      </c>
      <c r="O81" s="86">
        <f t="shared" si="3"/>
        <v>0</v>
      </c>
      <c r="P81" s="68"/>
    </row>
    <row r="82" spans="1:16" ht="25.2" customHeight="1" x14ac:dyDescent="0.3">
      <c r="A82" s="69"/>
      <c r="B82" s="78"/>
      <c r="C82" s="79"/>
      <c r="D82" s="80"/>
      <c r="E82" s="81"/>
      <c r="F82" s="82"/>
      <c r="G82" s="83"/>
      <c r="H82" s="83"/>
      <c r="I82" s="84"/>
      <c r="J82" s="85"/>
      <c r="K82" s="85"/>
      <c r="L82" s="78"/>
      <c r="M82" s="78"/>
      <c r="N82" s="78"/>
      <c r="O82" s="86"/>
      <c r="P82" s="68"/>
    </row>
    <row r="83" spans="1:16" ht="25.2" customHeight="1" x14ac:dyDescent="0.3">
      <c r="A83" s="69"/>
      <c r="B83" s="78"/>
      <c r="C83" s="79"/>
      <c r="D83" s="80"/>
      <c r="E83" s="81"/>
      <c r="F83" s="82"/>
      <c r="G83" s="83"/>
      <c r="H83" s="83"/>
      <c r="I83" s="84"/>
      <c r="J83" s="85"/>
      <c r="K83" s="85"/>
      <c r="L83" s="78"/>
      <c r="M83" s="78"/>
      <c r="N83" s="78"/>
      <c r="O83" s="86"/>
      <c r="P83" s="68"/>
    </row>
    <row r="84" spans="1:16" s="23" customFormat="1" ht="25.2" customHeight="1" x14ac:dyDescent="0.3">
      <c r="A84" s="69"/>
      <c r="B84" s="78"/>
      <c r="C84" s="79"/>
      <c r="D84" s="80"/>
      <c r="E84" s="81"/>
      <c r="F84" s="82"/>
      <c r="G84" s="83"/>
      <c r="H84" s="83"/>
      <c r="I84" s="84"/>
      <c r="J84" s="85"/>
      <c r="K84" s="85"/>
      <c r="L84" s="78">
        <f t="shared" si="2"/>
        <v>0</v>
      </c>
      <c r="M84" s="78">
        <f>+(J84*L84)*$M$5</f>
        <v>0</v>
      </c>
      <c r="N84" s="78">
        <f>+(K84*L84)*$N$5</f>
        <v>0</v>
      </c>
      <c r="O84" s="86">
        <f t="shared" si="3"/>
        <v>0</v>
      </c>
      <c r="P84" s="68"/>
    </row>
    <row r="85" spans="1:16" s="23" customFormat="1" ht="25.2" customHeight="1" x14ac:dyDescent="0.3">
      <c r="A85" s="69"/>
      <c r="B85" s="78"/>
      <c r="C85" s="79"/>
      <c r="D85" s="80"/>
      <c r="E85" s="81"/>
      <c r="F85" s="82"/>
      <c r="G85" s="83"/>
      <c r="H85" s="83"/>
      <c r="I85" s="84"/>
      <c r="J85" s="85"/>
      <c r="K85" s="85"/>
      <c r="L85" s="78"/>
      <c r="M85" s="78"/>
      <c r="N85" s="78"/>
      <c r="O85" s="86"/>
      <c r="P85" s="68"/>
    </row>
    <row r="86" spans="1:16" s="23" customFormat="1" ht="25.2" customHeight="1" x14ac:dyDescent="0.3">
      <c r="A86" s="69"/>
      <c r="B86" s="78"/>
      <c r="C86" s="79"/>
      <c r="D86" s="80"/>
      <c r="E86" s="81"/>
      <c r="F86" s="82"/>
      <c r="G86" s="83"/>
      <c r="H86" s="83"/>
      <c r="I86" s="84"/>
      <c r="J86" s="85"/>
      <c r="K86" s="85"/>
      <c r="L86" s="78"/>
      <c r="M86" s="78"/>
      <c r="N86" s="78"/>
      <c r="O86" s="86"/>
      <c r="P86" s="68"/>
    </row>
    <row r="87" spans="1:16" s="23" customFormat="1" ht="25.2" customHeight="1" x14ac:dyDescent="0.3">
      <c r="A87" s="69"/>
      <c r="B87" s="78"/>
      <c r="C87" s="79"/>
      <c r="D87" s="80"/>
      <c r="E87" s="81"/>
      <c r="F87" s="82"/>
      <c r="G87" s="83"/>
      <c r="H87" s="83"/>
      <c r="I87" s="84"/>
      <c r="J87" s="85"/>
      <c r="K87" s="85"/>
      <c r="L87" s="78"/>
      <c r="M87" s="78"/>
      <c r="N87" s="78"/>
      <c r="O87" s="86"/>
      <c r="P87" s="68"/>
    </row>
    <row r="88" spans="1:16" s="23" customFormat="1" ht="25.2" customHeight="1" x14ac:dyDescent="0.3">
      <c r="A88" s="69"/>
      <c r="B88" s="78"/>
      <c r="C88" s="79"/>
      <c r="D88" s="80"/>
      <c r="E88" s="81"/>
      <c r="F88" s="82"/>
      <c r="G88" s="83"/>
      <c r="H88" s="83"/>
      <c r="I88" s="84"/>
      <c r="J88" s="85"/>
      <c r="K88" s="85"/>
      <c r="L88" s="78">
        <f t="shared" si="2"/>
        <v>0</v>
      </c>
      <c r="M88" s="78">
        <f>+(J88*L88)*$M$5</f>
        <v>0</v>
      </c>
      <c r="N88" s="78">
        <f>+(K88*L88)*$N$5</f>
        <v>0</v>
      </c>
      <c r="O88" s="86">
        <f t="shared" si="3"/>
        <v>0</v>
      </c>
      <c r="P88" s="68"/>
    </row>
    <row r="89" spans="1:16" s="23" customFormat="1" ht="25.2" customHeight="1" x14ac:dyDescent="0.3">
      <c r="A89" s="69"/>
      <c r="B89" s="78"/>
      <c r="C89" s="79"/>
      <c r="D89" s="80"/>
      <c r="E89" s="81"/>
      <c r="F89" s="82"/>
      <c r="G89" s="83"/>
      <c r="H89" s="83"/>
      <c r="I89" s="84"/>
      <c r="J89" s="85"/>
      <c r="K89" s="85"/>
      <c r="L89" s="78">
        <f t="shared" si="2"/>
        <v>0</v>
      </c>
      <c r="M89" s="78">
        <f>+(J89*L89)*$M$5</f>
        <v>0</v>
      </c>
      <c r="N89" s="78">
        <f>+(K89*L89)*$N$5</f>
        <v>0</v>
      </c>
      <c r="O89" s="86">
        <f t="shared" si="3"/>
        <v>0</v>
      </c>
      <c r="P89" s="68"/>
    </row>
    <row r="90" spans="1:16" s="23" customFormat="1" ht="25.2" customHeight="1" x14ac:dyDescent="0.3">
      <c r="A90" s="69"/>
      <c r="B90" s="78"/>
      <c r="C90" s="79"/>
      <c r="D90" s="80"/>
      <c r="E90" s="81"/>
      <c r="F90" s="82"/>
      <c r="G90" s="83"/>
      <c r="H90" s="83"/>
      <c r="I90" s="84"/>
      <c r="J90" s="85"/>
      <c r="K90" s="85"/>
      <c r="L90" s="78"/>
      <c r="M90" s="78"/>
      <c r="N90" s="78"/>
      <c r="O90" s="86"/>
      <c r="P90" s="68"/>
    </row>
    <row r="91" spans="1:16" s="23" customFormat="1" ht="25.2" customHeight="1" x14ac:dyDescent="0.3">
      <c r="A91" s="69"/>
      <c r="B91" s="78"/>
      <c r="C91" s="79"/>
      <c r="D91" s="80"/>
      <c r="E91" s="81"/>
      <c r="F91" s="82"/>
      <c r="G91" s="83"/>
      <c r="H91" s="83"/>
      <c r="I91" s="84"/>
      <c r="J91" s="85"/>
      <c r="K91" s="85"/>
      <c r="L91" s="78">
        <f t="shared" si="2"/>
        <v>0</v>
      </c>
      <c r="M91" s="78">
        <f>+(J91*L91)*$M$5</f>
        <v>0</v>
      </c>
      <c r="N91" s="78">
        <f>+(K91*L91)*$N$5</f>
        <v>0</v>
      </c>
      <c r="O91" s="86">
        <f t="shared" si="3"/>
        <v>0</v>
      </c>
      <c r="P91" s="68"/>
    </row>
    <row r="92" spans="1:16" s="23" customFormat="1" ht="25.2" customHeight="1" x14ac:dyDescent="0.3">
      <c r="A92" s="69"/>
      <c r="B92" s="78"/>
      <c r="C92" s="79"/>
      <c r="D92" s="80"/>
      <c r="E92" s="81"/>
      <c r="F92" s="82"/>
      <c r="G92" s="83"/>
      <c r="H92" s="83"/>
      <c r="I92" s="84"/>
      <c r="J92" s="85"/>
      <c r="K92" s="85"/>
      <c r="L92" s="78"/>
      <c r="M92" s="78"/>
      <c r="N92" s="78"/>
      <c r="O92" s="86"/>
      <c r="P92" s="68"/>
    </row>
    <row r="93" spans="1:16" s="23" customFormat="1" ht="25.2" customHeight="1" x14ac:dyDescent="0.3">
      <c r="A93" s="69"/>
      <c r="B93" s="78"/>
      <c r="C93" s="79"/>
      <c r="D93" s="80"/>
      <c r="E93" s="81"/>
      <c r="F93" s="82"/>
      <c r="G93" s="83"/>
      <c r="H93" s="83"/>
      <c r="I93" s="84"/>
      <c r="J93" s="85"/>
      <c r="K93" s="85"/>
      <c r="L93" s="78">
        <f t="shared" si="2"/>
        <v>0</v>
      </c>
      <c r="M93" s="78">
        <f>+(J93*L93)*$M$5</f>
        <v>0</v>
      </c>
      <c r="N93" s="78">
        <f>+(K93*L93)*$N$5</f>
        <v>0</v>
      </c>
      <c r="O93" s="86">
        <f t="shared" si="3"/>
        <v>0</v>
      </c>
      <c r="P93" s="68"/>
    </row>
    <row r="94" spans="1:16" s="23" customFormat="1" ht="25.2" customHeight="1" x14ac:dyDescent="0.3">
      <c r="A94" s="69"/>
      <c r="B94" s="78"/>
      <c r="C94" s="79"/>
      <c r="D94" s="80"/>
      <c r="E94" s="81"/>
      <c r="F94" s="82"/>
      <c r="G94" s="83"/>
      <c r="H94" s="83"/>
      <c r="I94" s="84"/>
      <c r="J94" s="85"/>
      <c r="K94" s="85"/>
      <c r="L94" s="78"/>
      <c r="M94" s="78"/>
      <c r="N94" s="78"/>
      <c r="O94" s="86"/>
      <c r="P94" s="68"/>
    </row>
    <row r="95" spans="1:16" s="23" customFormat="1" ht="25.2" customHeight="1" x14ac:dyDescent="0.3">
      <c r="A95" s="69"/>
      <c r="B95" s="78"/>
      <c r="C95" s="79"/>
      <c r="D95" s="80"/>
      <c r="E95" s="81"/>
      <c r="F95" s="82"/>
      <c r="G95" s="83"/>
      <c r="H95" s="83"/>
      <c r="I95" s="84"/>
      <c r="J95" s="85"/>
      <c r="K95" s="85"/>
      <c r="L95" s="78"/>
      <c r="M95" s="78"/>
      <c r="N95" s="78"/>
      <c r="O95" s="86"/>
      <c r="P95" s="68"/>
    </row>
    <row r="96" spans="1:16" s="23" customFormat="1" ht="25.2" customHeight="1" x14ac:dyDescent="0.3">
      <c r="A96" s="69"/>
      <c r="B96" s="78"/>
      <c r="C96" s="79"/>
      <c r="D96" s="80"/>
      <c r="E96" s="81"/>
      <c r="F96" s="82"/>
      <c r="G96" s="83"/>
      <c r="H96" s="83"/>
      <c r="I96" s="84"/>
      <c r="J96" s="85"/>
      <c r="K96" s="85"/>
      <c r="L96" s="78"/>
      <c r="M96" s="78"/>
      <c r="N96" s="78"/>
      <c r="O96" s="86"/>
      <c r="P96" s="68"/>
    </row>
    <row r="97" spans="1:16" s="23" customFormat="1" ht="25.2" customHeight="1" x14ac:dyDescent="0.3">
      <c r="A97" s="69"/>
      <c r="B97" s="78"/>
      <c r="C97" s="79"/>
      <c r="D97" s="80"/>
      <c r="E97" s="81"/>
      <c r="F97" s="82"/>
      <c r="G97" s="83"/>
      <c r="H97" s="83"/>
      <c r="I97" s="84"/>
      <c r="J97" s="85"/>
      <c r="K97" s="85"/>
      <c r="L97" s="78"/>
      <c r="M97" s="78"/>
      <c r="N97" s="78"/>
      <c r="O97" s="86"/>
      <c r="P97" s="68"/>
    </row>
    <row r="98" spans="1:16" s="23" customFormat="1" ht="25.2" customHeight="1" x14ac:dyDescent="0.3">
      <c r="A98" s="69"/>
      <c r="B98" s="78"/>
      <c r="C98" s="79"/>
      <c r="D98" s="80"/>
      <c r="E98" s="81"/>
      <c r="F98" s="82"/>
      <c r="G98" s="83"/>
      <c r="H98" s="83"/>
      <c r="I98" s="84"/>
      <c r="J98" s="85"/>
      <c r="K98" s="85"/>
      <c r="L98" s="78"/>
      <c r="M98" s="78"/>
      <c r="N98" s="78"/>
      <c r="O98" s="86"/>
      <c r="P98" s="68"/>
    </row>
    <row r="99" spans="1:16" s="23" customFormat="1" ht="25.2" customHeight="1" x14ac:dyDescent="0.3">
      <c r="A99" s="69"/>
      <c r="B99" s="78"/>
      <c r="C99" s="79"/>
      <c r="D99" s="80"/>
      <c r="E99" s="81"/>
      <c r="F99" s="82"/>
      <c r="G99" s="83"/>
      <c r="H99" s="83"/>
      <c r="I99" s="84"/>
      <c r="J99" s="85"/>
      <c r="K99" s="85"/>
      <c r="L99" s="78"/>
      <c r="M99" s="78"/>
      <c r="N99" s="78"/>
      <c r="O99" s="86"/>
      <c r="P99" s="68"/>
    </row>
    <row r="100" spans="1:16" s="23" customFormat="1" ht="25.2" customHeight="1" x14ac:dyDescent="0.3">
      <c r="A100" s="69"/>
      <c r="B100" s="78"/>
      <c r="C100" s="79"/>
      <c r="D100" s="80"/>
      <c r="E100" s="81"/>
      <c r="F100" s="82"/>
      <c r="G100" s="83"/>
      <c r="H100" s="83"/>
      <c r="I100" s="84"/>
      <c r="J100" s="85"/>
      <c r="K100" s="85"/>
      <c r="L100" s="78">
        <f t="shared" si="2"/>
        <v>0</v>
      </c>
      <c r="M100" s="78">
        <f>+(J100*L100)*$M$5</f>
        <v>0</v>
      </c>
      <c r="N100" s="78">
        <f>+(K100*L100)*$N$5</f>
        <v>0</v>
      </c>
      <c r="O100" s="86">
        <f t="shared" si="3"/>
        <v>0</v>
      </c>
      <c r="P100" s="68"/>
    </row>
    <row r="101" spans="1:16" s="23" customFormat="1" ht="25.2" customHeight="1" x14ac:dyDescent="0.3">
      <c r="A101" s="69"/>
      <c r="B101" s="78"/>
      <c r="C101" s="87"/>
      <c r="D101" s="85"/>
      <c r="E101" s="81"/>
      <c r="F101" s="82"/>
      <c r="G101" s="83"/>
      <c r="H101" s="83"/>
      <c r="I101" s="84"/>
      <c r="J101" s="85"/>
      <c r="K101" s="85"/>
      <c r="L101" s="78">
        <f t="shared" si="2"/>
        <v>0</v>
      </c>
      <c r="M101" s="78">
        <f>+(J101*L101)*$M$5</f>
        <v>0</v>
      </c>
      <c r="N101" s="78">
        <f>+(K101*L101)*$N$5</f>
        <v>0</v>
      </c>
      <c r="O101" s="86">
        <f t="shared" si="3"/>
        <v>0</v>
      </c>
      <c r="P101" s="68"/>
    </row>
    <row r="102" spans="1:16" s="23" customFormat="1" ht="25.2" customHeight="1" x14ac:dyDescent="0.3">
      <c r="A102" s="69"/>
      <c r="B102" s="78"/>
      <c r="C102" s="87"/>
      <c r="D102" s="85"/>
      <c r="E102" s="81"/>
      <c r="F102" s="82"/>
      <c r="G102" s="83"/>
      <c r="H102" s="83"/>
      <c r="I102" s="84"/>
      <c r="J102" s="85"/>
      <c r="K102" s="85"/>
      <c r="L102" s="78">
        <f t="shared" si="2"/>
        <v>0</v>
      </c>
      <c r="M102" s="78">
        <f>+(J102*L102)*$M$5</f>
        <v>0</v>
      </c>
      <c r="N102" s="78">
        <f>+(K102*L102)*$N$5</f>
        <v>0</v>
      </c>
      <c r="O102" s="86">
        <f t="shared" si="3"/>
        <v>0</v>
      </c>
      <c r="P102" s="68"/>
    </row>
    <row r="103" spans="1:16" s="23" customFormat="1" ht="25.2" customHeight="1" x14ac:dyDescent="0.3">
      <c r="A103" s="69"/>
      <c r="B103" s="78"/>
      <c r="C103" s="87"/>
      <c r="D103" s="85"/>
      <c r="E103" s="81"/>
      <c r="F103" s="82"/>
      <c r="G103" s="83"/>
      <c r="H103" s="83"/>
      <c r="I103" s="84"/>
      <c r="J103" s="85"/>
      <c r="K103" s="85"/>
      <c r="L103" s="78">
        <f t="shared" si="2"/>
        <v>0</v>
      </c>
      <c r="M103" s="78">
        <f>+(J103*L103)*$M$5</f>
        <v>0</v>
      </c>
      <c r="N103" s="78">
        <f>+(K103*L103)*$N$5</f>
        <v>0</v>
      </c>
      <c r="O103" s="86">
        <f t="shared" si="3"/>
        <v>0</v>
      </c>
      <c r="P103" s="68"/>
    </row>
    <row r="104" spans="1:16" s="23" customFormat="1" ht="25.2" customHeight="1" x14ac:dyDescent="0.3">
      <c r="A104" s="69"/>
      <c r="B104" s="78"/>
      <c r="C104" s="87"/>
      <c r="D104" s="85"/>
      <c r="E104" s="81"/>
      <c r="F104" s="82"/>
      <c r="G104" s="83"/>
      <c r="H104" s="83"/>
      <c r="I104" s="84"/>
      <c r="J104" s="85"/>
      <c r="K104" s="85"/>
      <c r="L104" s="78">
        <f t="shared" si="2"/>
        <v>0</v>
      </c>
      <c r="M104" s="78">
        <f>+(J104*L104)*$M$5</f>
        <v>0</v>
      </c>
      <c r="N104" s="78">
        <f>+(K104*L104)*$N$5</f>
        <v>0</v>
      </c>
      <c r="O104" s="86">
        <f t="shared" si="3"/>
        <v>0</v>
      </c>
      <c r="P104" s="68"/>
    </row>
    <row r="105" spans="1:16" s="23" customFormat="1" ht="25.2" customHeight="1" x14ac:dyDescent="0.3">
      <c r="A105" s="69"/>
      <c r="B105" s="78"/>
      <c r="C105" s="87"/>
      <c r="D105" s="85"/>
      <c r="E105" s="88"/>
      <c r="F105" s="82"/>
      <c r="G105" s="83"/>
      <c r="H105" s="83"/>
      <c r="I105" s="84"/>
      <c r="J105" s="85"/>
      <c r="K105" s="85"/>
      <c r="L105" s="78">
        <f t="shared" si="2"/>
        <v>0</v>
      </c>
      <c r="M105" s="78">
        <f>+(J105*L105)*$M$5</f>
        <v>0</v>
      </c>
      <c r="N105" s="78">
        <f>+(K105*L105)*$N$5</f>
        <v>0</v>
      </c>
      <c r="O105" s="86">
        <f t="shared" si="3"/>
        <v>0</v>
      </c>
      <c r="P105" s="68"/>
    </row>
    <row r="106" spans="1:16" s="23" customFormat="1" ht="25.2" customHeight="1" x14ac:dyDescent="0.3">
      <c r="A106" s="69"/>
      <c r="B106" s="78"/>
      <c r="C106" s="87"/>
      <c r="D106" s="85"/>
      <c r="E106" s="88"/>
      <c r="F106" s="82"/>
      <c r="G106" s="83"/>
      <c r="H106" s="83"/>
      <c r="I106" s="84"/>
      <c r="J106" s="85"/>
      <c r="K106" s="85"/>
      <c r="L106" s="78">
        <f t="shared" si="2"/>
        <v>0</v>
      </c>
      <c r="M106" s="78">
        <f>+(J106*L106)*$M$5</f>
        <v>0</v>
      </c>
      <c r="N106" s="78">
        <f>+(K106*L106)*$N$5</f>
        <v>0</v>
      </c>
      <c r="O106" s="86">
        <f t="shared" si="3"/>
        <v>0</v>
      </c>
      <c r="P106" s="68" t="s">
        <v>20</v>
      </c>
    </row>
    <row r="107" spans="1:16" ht="25.2" customHeight="1" thickBot="1" x14ac:dyDescent="0.35">
      <c r="A107" s="89"/>
      <c r="B107" s="90"/>
      <c r="C107" s="91"/>
      <c r="D107" s="92"/>
      <c r="E107" s="93"/>
      <c r="F107" s="94"/>
      <c r="G107" s="95"/>
      <c r="H107" s="95"/>
      <c r="I107" s="96"/>
      <c r="J107" s="97"/>
      <c r="K107" s="97"/>
      <c r="L107" s="98">
        <f t="shared" si="2"/>
        <v>0</v>
      </c>
      <c r="M107" s="98">
        <f>+(J107*L107)*$M$5</f>
        <v>0</v>
      </c>
      <c r="N107" s="98">
        <f>SUM(N7:N106)</f>
        <v>0</v>
      </c>
      <c r="O107" s="99">
        <f>SUM(O7:O106)</f>
        <v>0</v>
      </c>
      <c r="P107" s="100"/>
    </row>
    <row r="109" spans="1:16" x14ac:dyDescent="0.3">
      <c r="A109" s="29" t="s">
        <v>13</v>
      </c>
      <c r="C109" s="10">
        <v>1.5</v>
      </c>
    </row>
    <row r="110" spans="1:16" x14ac:dyDescent="0.3">
      <c r="A110" s="29" t="s">
        <v>14</v>
      </c>
      <c r="C110" s="10">
        <v>2</v>
      </c>
    </row>
    <row r="115" spans="3:3" x14ac:dyDescent="0.3">
      <c r="C115" s="36">
        <v>360</v>
      </c>
    </row>
  </sheetData>
  <sheetProtection formatCells="0" formatColumns="0" formatRows="0" insertColumns="0" insertRows="0" insertHyperlinks="0" deleteColumns="0" deleteRows="0" sort="0" autoFilter="0" pivotTables="0"/>
  <autoFilter ref="A6:J107" xr:uid="{00000000-0009-0000-0000-000000000000}"/>
  <mergeCells count="3">
    <mergeCell ref="F5:G5"/>
    <mergeCell ref="H5:I5"/>
    <mergeCell ref="A4:O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Jose L. Nunes G.</cp:lastModifiedBy>
  <dcterms:created xsi:type="dcterms:W3CDTF">2023-02-01T15:54:35Z</dcterms:created>
  <dcterms:modified xsi:type="dcterms:W3CDTF">2023-12-26T04:19:27Z</dcterms:modified>
</cp:coreProperties>
</file>